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5490" windowHeight="6855" tabRatio="598" activeTab="0"/>
  </bookViews>
  <sheets>
    <sheet name="income" sheetId="1" r:id="rId1"/>
    <sheet name="inc cont" sheetId="2" r:id="rId2"/>
    <sheet name="BS" sheetId="3" r:id="rId3"/>
    <sheet name="note1" sheetId="4" r:id="rId4"/>
    <sheet name="note 7" sheetId="5" r:id="rId5"/>
    <sheet name="note 14" sheetId="6" r:id="rId6"/>
    <sheet name="note 17" sheetId="7" r:id="rId7"/>
  </sheets>
  <externalReferences>
    <externalReference r:id="rId10"/>
    <externalReference r:id="rId11"/>
    <externalReference r:id="rId12"/>
  </externalReferences>
  <definedNames>
    <definedName name="_xlnm.Print_Area" localSheetId="2">'BS'!$A$1:$G$54</definedName>
    <definedName name="_xlnm.Print_Area" localSheetId="1">'inc cont'!$A$1:$K$34</definedName>
    <definedName name="_xlnm.Print_Area" localSheetId="0">'income'!$A$2:$K$47</definedName>
    <definedName name="_xlnm.Print_Area" localSheetId="5">'note 14'!$A$1:$H$30</definedName>
    <definedName name="_xlnm.Print_Area" localSheetId="6">'note 17'!$A$1:$H$27</definedName>
    <definedName name="_xlnm.Print_Area" localSheetId="4">'note 7'!$A$1:$H$44</definedName>
    <definedName name="_xlnm.Print_Area" localSheetId="3">'note1'!$A$1:$I$49</definedName>
  </definedNames>
  <calcPr fullCalcOnLoad="1"/>
</workbook>
</file>

<file path=xl/sharedStrings.xml><?xml version="1.0" encoding="utf-8"?>
<sst xmlns="http://schemas.openxmlformats.org/spreadsheetml/2006/main" count="314" uniqueCount="229">
  <si>
    <t>SARAWAK ENTERPRISE CORPORATION BERHAD   (007199-D)</t>
  </si>
  <si>
    <t>(Incorporated in Malaysia)</t>
  </si>
  <si>
    <t>QUARTERLY REPORT ON CONSOLIDATED RESULTS FOR THE</t>
  </si>
  <si>
    <t>Cumulative Quarter</t>
  </si>
  <si>
    <t>Current</t>
  </si>
  <si>
    <t>Preceding Year</t>
  </si>
  <si>
    <t>Quarter</t>
  </si>
  <si>
    <t>Year</t>
  </si>
  <si>
    <t>Corresponding</t>
  </si>
  <si>
    <t>Ended</t>
  </si>
  <si>
    <t>To Date</t>
  </si>
  <si>
    <t>Period</t>
  </si>
  <si>
    <t>RM'000</t>
  </si>
  <si>
    <t>1.</t>
  </si>
  <si>
    <t>(a)</t>
  </si>
  <si>
    <t>(b)</t>
  </si>
  <si>
    <t>Investment income</t>
  </si>
  <si>
    <t>(c)</t>
  </si>
  <si>
    <t>2.</t>
  </si>
  <si>
    <t xml:space="preserve"> </t>
  </si>
  <si>
    <t xml:space="preserve">   exceptional items, income tax, minority</t>
  </si>
  <si>
    <t xml:space="preserve">   interests and extraordinary items</t>
  </si>
  <si>
    <t>Depreciation and amortisation</t>
  </si>
  <si>
    <t>(d)</t>
  </si>
  <si>
    <t>Exceptional items</t>
  </si>
  <si>
    <t>(e)</t>
  </si>
  <si>
    <t>(f)</t>
  </si>
  <si>
    <t>(g)</t>
  </si>
  <si>
    <t xml:space="preserve">  interests and extraordinary items </t>
  </si>
  <si>
    <t>(h)</t>
  </si>
  <si>
    <t>Taxation</t>
  </si>
  <si>
    <t>(i)</t>
  </si>
  <si>
    <t>(j)</t>
  </si>
  <si>
    <t>SARAWAK ENTERPRISE CORPORATION BERHAD  (007199-D)</t>
  </si>
  <si>
    <t>(k)</t>
  </si>
  <si>
    <t>(l)</t>
  </si>
  <si>
    <t>3.</t>
  </si>
  <si>
    <t xml:space="preserve">  deducting any provision for preference</t>
  </si>
  <si>
    <t xml:space="preserve">  dividends, if any :-</t>
  </si>
  <si>
    <t xml:space="preserve">Basic - based on 1,170,273,425 ordinary </t>
  </si>
  <si>
    <t xml:space="preserve">  shares (sen)</t>
  </si>
  <si>
    <t>(ii)</t>
  </si>
  <si>
    <t>Fully diluted (sen)</t>
  </si>
  <si>
    <t>(Unaudited)</t>
  </si>
  <si>
    <t>As At End of</t>
  </si>
  <si>
    <t>(Audited)</t>
  </si>
  <si>
    <t>4.</t>
  </si>
  <si>
    <t>Intangible Assets</t>
  </si>
  <si>
    <t>5.</t>
  </si>
  <si>
    <t>Goodwill on Consolidation</t>
  </si>
  <si>
    <t>6.</t>
  </si>
  <si>
    <t>Current Assets</t>
  </si>
  <si>
    <t>7.</t>
  </si>
  <si>
    <t>Current Liabilities</t>
  </si>
  <si>
    <t>8.</t>
  </si>
  <si>
    <t xml:space="preserve">Net Current Assets </t>
  </si>
  <si>
    <t>9.</t>
  </si>
  <si>
    <t>Shareholders' Funds</t>
  </si>
  <si>
    <t>Share Capital</t>
  </si>
  <si>
    <t>Reserves</t>
  </si>
  <si>
    <t xml:space="preserve">    Share Premium</t>
  </si>
  <si>
    <t xml:space="preserve">    Capital Reserve</t>
  </si>
  <si>
    <t xml:space="preserve">    Capital Redemption Reserves</t>
  </si>
  <si>
    <t xml:space="preserve">    General Reserves</t>
  </si>
  <si>
    <t xml:space="preserve">    Revenue Reserves</t>
  </si>
  <si>
    <t xml:space="preserve">    Retained Profits</t>
  </si>
  <si>
    <t>10.</t>
  </si>
  <si>
    <t>Minority Interests</t>
  </si>
  <si>
    <t>11.</t>
  </si>
  <si>
    <t>Long Term Borrowings</t>
  </si>
  <si>
    <t>12.</t>
  </si>
  <si>
    <t>Other Long Term Liabilities</t>
  </si>
  <si>
    <t>Net Tangible Assets Per Share (sen)</t>
  </si>
  <si>
    <t>Notes :</t>
  </si>
  <si>
    <t>Accounting Policies</t>
  </si>
  <si>
    <t>Exceptional Items</t>
  </si>
  <si>
    <t>Extraordinary Items</t>
  </si>
  <si>
    <t>Taxation comprises :-</t>
  </si>
  <si>
    <t>Company and subsidiary companies</t>
  </si>
  <si>
    <t>-  Current taxation</t>
  </si>
  <si>
    <t>Associated companies</t>
  </si>
  <si>
    <t xml:space="preserve"> Total purchase</t>
  </si>
  <si>
    <t xml:space="preserve"> Total disposal</t>
  </si>
  <si>
    <t xml:space="preserve"> Total profit on disposal</t>
  </si>
  <si>
    <t xml:space="preserve"> Total investments at cost</t>
  </si>
  <si>
    <t xml:space="preserve"> Total investments at book-value</t>
  </si>
  <si>
    <t xml:space="preserve"> (after provision for diminution in value)</t>
  </si>
  <si>
    <t xml:space="preserve"> Total investments at market value</t>
  </si>
  <si>
    <t xml:space="preserve"> at end of reporting period</t>
  </si>
  <si>
    <t>Group Borrowings and Debt Securities</t>
  </si>
  <si>
    <t>Foreign</t>
  </si>
  <si>
    <t>Ringgit</t>
  </si>
  <si>
    <t>Currency</t>
  </si>
  <si>
    <t>Borrowings</t>
  </si>
  <si>
    <t>Total</t>
  </si>
  <si>
    <t>Short term borrowings  -  secured</t>
  </si>
  <si>
    <t xml:space="preserve">  </t>
  </si>
  <si>
    <t>13.</t>
  </si>
  <si>
    <t>Contingent Liabilities</t>
  </si>
  <si>
    <t>i)</t>
  </si>
  <si>
    <t xml:space="preserve">Claims for retrenchment benefits by </t>
  </si>
  <si>
    <t xml:space="preserve">   ex-estate workers</t>
  </si>
  <si>
    <t>ii)</t>
  </si>
  <si>
    <t xml:space="preserve">Unresolved claim for monies </t>
  </si>
  <si>
    <t xml:space="preserve">   received under bank guarantee</t>
  </si>
  <si>
    <t xml:space="preserve">   issued by third party </t>
  </si>
  <si>
    <t>14.</t>
  </si>
  <si>
    <t>Financial Instruments with off balance sheet risk</t>
  </si>
  <si>
    <t>15.</t>
  </si>
  <si>
    <t>Material Litigation</t>
  </si>
  <si>
    <t>16.</t>
  </si>
  <si>
    <t>Segmental Information</t>
  </si>
  <si>
    <t>Profit/(Loss)</t>
  </si>
  <si>
    <t>Before</t>
  </si>
  <si>
    <t>Assets</t>
  </si>
  <si>
    <t>Employed</t>
  </si>
  <si>
    <t>Short and long term investments</t>
  </si>
  <si>
    <t>Power generation</t>
  </si>
  <si>
    <t>Manufacturing</t>
  </si>
  <si>
    <t>Associates</t>
  </si>
  <si>
    <t>-</t>
  </si>
  <si>
    <t>Others</t>
  </si>
  <si>
    <t>Goodwill on consolidation</t>
  </si>
  <si>
    <t>17.</t>
  </si>
  <si>
    <t>19.</t>
  </si>
  <si>
    <t>Current Year's Prospects</t>
  </si>
  <si>
    <t>20.</t>
  </si>
  <si>
    <t>Not applicable.</t>
  </si>
  <si>
    <t>21.</t>
  </si>
  <si>
    <t>Dividend</t>
  </si>
  <si>
    <t>BY ORDER OF THE BOARD</t>
  </si>
  <si>
    <t>LEE YING FONG</t>
  </si>
  <si>
    <t>Company Secretary</t>
  </si>
  <si>
    <t>Property development &amp; Others</t>
  </si>
  <si>
    <t>CURRENT</t>
  </si>
  <si>
    <t>YEAR</t>
  </si>
  <si>
    <t>QUARTER</t>
  </si>
  <si>
    <t>TO DATE</t>
  </si>
  <si>
    <t>CUMULATIVE PERIOD</t>
  </si>
  <si>
    <t>PRECEDING</t>
  </si>
  <si>
    <t>NIL</t>
  </si>
  <si>
    <t>-  Deferred taxation</t>
  </si>
  <si>
    <t>There were no profits on sale of investments and/or properties outside the ordinary course of the Group's business for the financial period under review.</t>
  </si>
  <si>
    <t xml:space="preserve">Profit on sale of investments and/or properties        </t>
  </si>
  <si>
    <t xml:space="preserve">Changes in group/capital structure </t>
  </si>
  <si>
    <t>There were no changes to the structure of the Group for the current financial year to-date.</t>
  </si>
  <si>
    <t xml:space="preserve">Status of Corporate Proposals </t>
  </si>
  <si>
    <t>Capital issues and dealings in own shares</t>
  </si>
  <si>
    <t xml:space="preserve">Material changes in the quarterly results as compared to the results of the preceding quarter        </t>
  </si>
  <si>
    <t>Revenue</t>
  </si>
  <si>
    <t xml:space="preserve">Other income </t>
  </si>
  <si>
    <t xml:space="preserve">Profit before finance cost </t>
  </si>
  <si>
    <t xml:space="preserve">   depreciation and amortisation,</t>
  </si>
  <si>
    <t xml:space="preserve">Finance cost </t>
  </si>
  <si>
    <t xml:space="preserve">tax, minority interests and extraordinary </t>
  </si>
  <si>
    <t xml:space="preserve">items </t>
  </si>
  <si>
    <t xml:space="preserve">Share of profits and losses of </t>
  </si>
  <si>
    <t xml:space="preserve">associated companies </t>
  </si>
  <si>
    <t>Profit before income tax, minority</t>
  </si>
  <si>
    <t>Income tax</t>
  </si>
  <si>
    <t>(ii) Less minority interests</t>
  </si>
  <si>
    <t xml:space="preserve">Pre-acquisition profit, if applicable </t>
  </si>
  <si>
    <t xml:space="preserve">     deducting minority interests</t>
  </si>
  <si>
    <t xml:space="preserve">Net profit from ordinary activities </t>
  </si>
  <si>
    <t xml:space="preserve">   attributable to members of the </t>
  </si>
  <si>
    <t>(i)  Extraordinary items</t>
  </si>
  <si>
    <t>(ii)  Less minority interests</t>
  </si>
  <si>
    <t xml:space="preserve">(iii) Extraordinary items attributable to </t>
  </si>
  <si>
    <t xml:space="preserve">        members of the Company</t>
  </si>
  <si>
    <t>(m)</t>
  </si>
  <si>
    <t xml:space="preserve">Net profit attributable to members </t>
  </si>
  <si>
    <t xml:space="preserve">  of the Company </t>
  </si>
  <si>
    <t>Earnings per share based on 2(m) above after</t>
  </si>
  <si>
    <t xml:space="preserve">     Inventories </t>
  </si>
  <si>
    <t xml:space="preserve">     Cash </t>
  </si>
  <si>
    <t xml:space="preserve">Revenue </t>
  </si>
  <si>
    <t xml:space="preserve">Material Subsequent Events </t>
  </si>
  <si>
    <t>THE FIGURES HAVE NOT BEEN AUDITED</t>
  </si>
  <si>
    <t>(i) Profit after income tax before</t>
  </si>
  <si>
    <t xml:space="preserve"> Company </t>
  </si>
  <si>
    <t xml:space="preserve">Property, Plant and Equipment </t>
  </si>
  <si>
    <t xml:space="preserve">Investment Property </t>
  </si>
  <si>
    <t xml:space="preserve">Investment in Associated Companies </t>
  </si>
  <si>
    <t>Long Term Investments</t>
  </si>
  <si>
    <t xml:space="preserve">Other Long Term Assets </t>
  </si>
  <si>
    <t xml:space="preserve">     Development Properties</t>
  </si>
  <si>
    <t xml:space="preserve">     Trade Receivables </t>
  </si>
  <si>
    <t xml:space="preserve">     Other Receivables</t>
  </si>
  <si>
    <t xml:space="preserve">     Short Term Investments </t>
  </si>
  <si>
    <t xml:space="preserve">     Trade Payables </t>
  </si>
  <si>
    <t xml:space="preserve">     Other Payables </t>
  </si>
  <si>
    <t xml:space="preserve">     Short Term Borrowings</t>
  </si>
  <si>
    <t xml:space="preserve">     Provision for Taxation</t>
  </si>
  <si>
    <t xml:space="preserve">     Dividend Payable</t>
  </si>
  <si>
    <t xml:space="preserve">Deferred Taxation </t>
  </si>
  <si>
    <t xml:space="preserve">Particulars of purchase or disposal of quoted securities </t>
  </si>
  <si>
    <t>31.12.2000</t>
  </si>
  <si>
    <t>The effective tax rate of the Group for the period under review and the financial year to date was lower than the statutory tax rate due to investment tax allowances received.</t>
  </si>
  <si>
    <t>As At Year</t>
  </si>
  <si>
    <t>Current Quarter</t>
  </si>
  <si>
    <t>Profit before income</t>
  </si>
  <si>
    <t xml:space="preserve">Current portion of long term borrowings </t>
  </si>
  <si>
    <t>Long term borrowings  -  secured</t>
  </si>
  <si>
    <t xml:space="preserve">Variance of Actual Profit from Forecast Profit   </t>
  </si>
  <si>
    <t xml:space="preserve">Seasonality/cyclicality of operations </t>
  </si>
  <si>
    <t>18.</t>
  </si>
  <si>
    <t>The business operations of the Group are generally not affected by any seasonal or cyclical factors.</t>
  </si>
  <si>
    <t>CONSOLIDATED INCOME STATEMENT</t>
  </si>
  <si>
    <t xml:space="preserve">                            -  unsecured</t>
  </si>
  <si>
    <t>Retrenchment benefits payable/paid to ex-estate workers</t>
  </si>
  <si>
    <t>Current Year</t>
  </si>
  <si>
    <t>to- date</t>
  </si>
  <si>
    <t>The contingent liabilities of the Group as at the date of this report are as follow :-</t>
  </si>
  <si>
    <t xml:space="preserve">Current </t>
  </si>
  <si>
    <t>The Group does not have any financial instruments with off balance sheet risk which might materially affect the Group's result.</t>
  </si>
  <si>
    <t>No dividend is recommended for the quarter under review.</t>
  </si>
  <si>
    <t xml:space="preserve">There were no extraordinary items for the financial period under review.                    </t>
  </si>
  <si>
    <t>CONSOLIDATED BALANCE SHEET AS AT 30 SEPTEMBER 2001</t>
  </si>
  <si>
    <t>In the opinion of the Directors, no transaction or event of a material or unusual nature has arisen between 30 September 2001 and the date of this announcement, which will materially affect the results of the Group.</t>
  </si>
  <si>
    <t>3rd Financial Quarter</t>
  </si>
  <si>
    <t xml:space="preserve">THIRD FINANCIAL QUARTER ENDED 30 SEPTEMBER 2001 </t>
  </si>
  <si>
    <t>For the nine months ended 30 September 2001, the Group reported a net profit before taxation of RM93.25 million, representing a decline of RM7.01 million compared to the preceding year corresponding period of RM100.26 million, due to the higher interest expenses arising from higher borrowings.</t>
  </si>
  <si>
    <t>For the nine months ended 30 September 2001, SESCo Group recorded an increase of 7% electricity sales to RM607.01 million as compared to RM564.83 million reported in the third quarter of 2000.  Profit before tax was also higher at RM120.45 million as compared to the previous corresponding period of RM114.04 million.</t>
  </si>
  <si>
    <t>19 November 2001</t>
  </si>
  <si>
    <t>There was no material litigation at the date of this report.</t>
  </si>
  <si>
    <t>Profit before taxation for the Group was lower by RM1.92 million at RM31.98 million as compared to RM33.90 million achieved in the preceeding quarter ended 30 June 2001, due to lower share of profits from associated companies.</t>
  </si>
  <si>
    <t>The financial statements of the Group have been prepared using the same accounting policies, method of computation and basis of consolidation as those used in the preparation of the most recent audited annual financial statements and comply with the accounting standard that are applicable for the current financial year.</t>
  </si>
  <si>
    <t>Review of performance of the Company and the Group</t>
  </si>
  <si>
    <t>The Board expects its power generation, transmission and distribution subsidiary and associated companies to perform better for the whole of 2001 as against the previous year. Its manufacturing, property development and investment activities are affected by the general slowdown in the economy.  Overall, the Board of Directors expects satisfactory results for the last quarter of 2001, barring any unforeseen circumstances.</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</si>
</sst>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RM&quot;;\-#,##0&quot;RM&quot;"/>
    <numFmt numFmtId="173" formatCode="#,##0&quot;RM&quot;;[Red]\-#,##0&quot;RM&quot;"/>
    <numFmt numFmtId="174" formatCode="#,##0.00&quot;RM&quot;;\-#,##0.00&quot;RM&quot;"/>
    <numFmt numFmtId="175" formatCode="#,##0.00&quot;RM&quot;;[Red]\-#,##0.00&quot;RM&quot;"/>
    <numFmt numFmtId="176" formatCode="_-* #,##0&quot;RM&quot;_-;\-* #,##0&quot;RM&quot;_-;_-* &quot;-&quot;&quot;RM&quot;_-;_-@_-"/>
    <numFmt numFmtId="177" formatCode="_-* #,##0_R_M_-;\-* #,##0_R_M_-;_-* &quot;-&quot;_R_M_-;_-@_-"/>
    <numFmt numFmtId="178" formatCode="_-* #,##0.00&quot;RM&quot;_-;\-* #,##0.00&quot;RM&quot;_-;_-* &quot;-&quot;??&quot;RM&quot;_-;_-@_-"/>
    <numFmt numFmtId="179" formatCode="_-* #,##0.00_R_M_-;\-* #,##0.00_R_M_-;_-* &quot;-&quot;??_R_M_-;_-@_-"/>
    <numFmt numFmtId="180" formatCode="#,##0.0_);\(#,##0.0\)"/>
    <numFmt numFmtId="181" formatCode="0.0_);\(0.0\)"/>
    <numFmt numFmtId="182" formatCode="0_);\(0\)"/>
    <numFmt numFmtId="183" formatCode="0.0"/>
    <numFmt numFmtId="184" formatCode="0.00_);\(0.00\)"/>
    <numFmt numFmtId="185" formatCode="mmmm\ d\,\ yyyy"/>
    <numFmt numFmtId="186" formatCode="mmmm\-yy"/>
    <numFmt numFmtId="187" formatCode="0_ ;\-0\ "/>
    <numFmt numFmtId="188" formatCode="#,##0_ ;\-#,##0\ "/>
    <numFmt numFmtId="189" formatCode="#,##0.0_ ;\-#,##0.0\ "/>
    <numFmt numFmtId="190" formatCode="_(* #,##0.0_);_(* \(#,##0.0\);_(* &quot;-&quot;??_);_(@_)"/>
    <numFmt numFmtId="191" formatCode="_(* #,##0_);_(* \(#,##0\);_(* &quot;-&quot;??_);_(@_)"/>
    <numFmt numFmtId="192" formatCode="0.0%"/>
    <numFmt numFmtId="193" formatCode="#,##0.0"/>
    <numFmt numFmtId="194" formatCode="_(* #,##0.000_);_(* \(#,##0.000\);_(* &quot;-&quot;??_);_(@_)"/>
    <numFmt numFmtId="195" formatCode="_(* #,##0.0000_);_(* \(#,##0.0000\);_(* &quot;-&quot;??_);_(@_)"/>
    <numFmt numFmtId="196" formatCode="_(* #,##0.00000_);_(* \(#,##0.00000\);_(* &quot;-&quot;??_);_(@_)"/>
    <numFmt numFmtId="197" formatCode="_(* #,##0.000000_);_(* \(#,##0.000000\);_(* &quot;-&quot;??_);_(@_)"/>
    <numFmt numFmtId="198" formatCode="_(* #,##0.0000000_);_(* \(#,##0.0000000\);_(* &quot;-&quot;??_);_(@_)"/>
    <numFmt numFmtId="199" formatCode="_(* #,##0.00000000_);_(* \(#,##0.00000000\);_(* &quot;-&quot;??_);_(@_)"/>
    <numFmt numFmtId="200" formatCode="#,##0.0_R_M;\-#,##0.0_R_M"/>
    <numFmt numFmtId="201" formatCode="0.000"/>
  </numFmts>
  <fonts count="19">
    <font>
      <sz val="10"/>
      <name val="Arial"/>
      <family val="0"/>
    </font>
    <font>
      <b/>
      <sz val="10"/>
      <name val="Arial"/>
      <family val="0"/>
    </font>
    <font>
      <i/>
      <sz val="10"/>
      <name val="Arial"/>
      <family val="0"/>
    </font>
    <font>
      <b/>
      <i/>
      <sz val="10"/>
      <name val="Arial"/>
      <family val="0"/>
    </font>
    <font>
      <sz val="12"/>
      <name val="Garamond"/>
      <family val="1"/>
    </font>
    <font>
      <b/>
      <sz val="12"/>
      <name val="Garamond"/>
      <family val="1"/>
    </font>
    <font>
      <sz val="10"/>
      <name val="Garamond"/>
      <family val="1"/>
    </font>
    <font>
      <b/>
      <sz val="11"/>
      <name val="Garamond"/>
      <family val="1"/>
    </font>
    <font>
      <sz val="11"/>
      <name val="Garamond"/>
      <family val="1"/>
    </font>
    <font>
      <b/>
      <sz val="11"/>
      <name val="Times New Roman"/>
      <family val="1"/>
    </font>
    <font>
      <sz val="10"/>
      <name val="Times New Roman"/>
      <family val="1"/>
    </font>
    <font>
      <sz val="11"/>
      <name val="Times New Roman"/>
      <family val="1"/>
    </font>
    <font>
      <sz val="12"/>
      <name val="Times New Roman"/>
      <family val="1"/>
    </font>
    <font>
      <b/>
      <sz val="12"/>
      <name val="Times New Roman"/>
      <family val="1"/>
    </font>
    <font>
      <b/>
      <sz val="10"/>
      <name val="Times New Roman"/>
      <family val="1"/>
    </font>
    <font>
      <sz val="9"/>
      <name val="Arial"/>
      <family val="2"/>
    </font>
    <font>
      <u val="single"/>
      <sz val="10"/>
      <color indexed="12"/>
      <name val="Arial"/>
      <family val="0"/>
    </font>
    <font>
      <u val="single"/>
      <sz val="10"/>
      <color indexed="36"/>
      <name val="Arial"/>
      <family val="0"/>
    </font>
    <font>
      <sz val="8"/>
      <color indexed="9"/>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thin"/>
      <bottom style="double"/>
    </border>
    <border>
      <left>
        <color indexed="63"/>
      </left>
      <right>
        <color indexed="63"/>
      </right>
      <top style="double"/>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191" fontId="0" fillId="0" borderId="0" xfId="15" applyNumberFormat="1" applyFont="1" applyAlignment="1">
      <alignment/>
    </xf>
    <xf numFmtId="191" fontId="4" fillId="0" borderId="0" xfId="15" applyNumberFormat="1" applyFont="1" applyAlignment="1">
      <alignment horizontal="centerContinuous"/>
    </xf>
    <xf numFmtId="191" fontId="4" fillId="0" borderId="0" xfId="15" applyNumberFormat="1" applyFont="1" applyAlignment="1">
      <alignment/>
    </xf>
    <xf numFmtId="191" fontId="4" fillId="0" borderId="0" xfId="15" applyNumberFormat="1" applyFont="1" applyAlignment="1">
      <alignment/>
    </xf>
    <xf numFmtId="191" fontId="5" fillId="0" borderId="0" xfId="15" applyNumberFormat="1" applyFont="1" applyBorder="1" applyAlignment="1">
      <alignment horizontal="centerContinuous"/>
    </xf>
    <xf numFmtId="191" fontId="5" fillId="0" borderId="0" xfId="15" applyNumberFormat="1" applyFont="1" applyBorder="1" applyAlignment="1">
      <alignment/>
    </xf>
    <xf numFmtId="191" fontId="4" fillId="0" borderId="0" xfId="15" applyNumberFormat="1" applyFont="1" applyAlignment="1">
      <alignment horizontal="center"/>
    </xf>
    <xf numFmtId="191" fontId="4" fillId="0" borderId="0" xfId="15" applyNumberFormat="1" applyFont="1" applyBorder="1" applyAlignment="1">
      <alignment/>
    </xf>
    <xf numFmtId="49" fontId="5" fillId="0" borderId="0" xfId="15" applyNumberFormat="1" applyFont="1" applyAlignment="1">
      <alignment horizontal="center"/>
    </xf>
    <xf numFmtId="191" fontId="4" fillId="0" borderId="0" xfId="15" applyNumberFormat="1" applyFont="1" applyBorder="1" applyAlignment="1">
      <alignment horizontal="centerContinuous"/>
    </xf>
    <xf numFmtId="191" fontId="5" fillId="0" borderId="0" xfId="15" applyNumberFormat="1" applyFont="1" applyBorder="1" applyAlignment="1">
      <alignment horizontal="justify"/>
    </xf>
    <xf numFmtId="191" fontId="4" fillId="0" borderId="0" xfId="15" applyNumberFormat="1" applyFont="1" applyAlignment="1">
      <alignment horizontal="justify"/>
    </xf>
    <xf numFmtId="191" fontId="0" fillId="0" borderId="0" xfId="15" applyNumberFormat="1" applyAlignment="1">
      <alignment/>
    </xf>
    <xf numFmtId="49" fontId="4" fillId="0" borderId="0" xfId="15" applyNumberFormat="1" applyFont="1" applyAlignment="1">
      <alignment/>
    </xf>
    <xf numFmtId="49" fontId="4" fillId="0" borderId="0" xfId="15" applyNumberFormat="1" applyFont="1" applyAlignment="1">
      <alignment horizontal="centerContinuous"/>
    </xf>
    <xf numFmtId="49" fontId="5" fillId="0" borderId="0" xfId="15" applyNumberFormat="1" applyFont="1" applyAlignment="1">
      <alignment/>
    </xf>
    <xf numFmtId="49" fontId="8" fillId="0" borderId="0" xfId="15" applyNumberFormat="1" applyFont="1" applyAlignment="1">
      <alignment/>
    </xf>
    <xf numFmtId="191" fontId="8" fillId="0" borderId="0" xfId="15" applyNumberFormat="1" applyFont="1" applyAlignment="1">
      <alignment/>
    </xf>
    <xf numFmtId="191" fontId="6" fillId="0" borderId="0" xfId="15" applyNumberFormat="1" applyFont="1" applyAlignment="1">
      <alignment horizontal="centerContinuous"/>
    </xf>
    <xf numFmtId="191" fontId="5" fillId="0" borderId="0" xfId="15" applyNumberFormat="1" applyFont="1" applyAlignment="1">
      <alignment horizontal="centerContinuous"/>
    </xf>
    <xf numFmtId="191" fontId="1" fillId="0" borderId="0" xfId="15" applyNumberFormat="1" applyFont="1" applyAlignment="1">
      <alignment/>
    </xf>
    <xf numFmtId="49" fontId="0" fillId="0" borderId="0" xfId="15" applyNumberFormat="1" applyAlignment="1">
      <alignment/>
    </xf>
    <xf numFmtId="191" fontId="8" fillId="0" borderId="0" xfId="15" applyNumberFormat="1" applyFont="1" applyAlignment="1">
      <alignment horizontal="centerContinuous"/>
    </xf>
    <xf numFmtId="191" fontId="7" fillId="0" borderId="0" xfId="15" applyNumberFormat="1" applyFont="1" applyBorder="1" applyAlignment="1">
      <alignment horizontal="center"/>
    </xf>
    <xf numFmtId="191" fontId="7" fillId="0" borderId="0" xfId="15" applyNumberFormat="1" applyFont="1" applyAlignment="1">
      <alignment horizontal="center"/>
    </xf>
    <xf numFmtId="49" fontId="8" fillId="0" borderId="0" xfId="15" applyNumberFormat="1" applyFont="1" applyAlignment="1">
      <alignment/>
    </xf>
    <xf numFmtId="49" fontId="7" fillId="0" borderId="0" xfId="15" applyNumberFormat="1" applyFont="1" applyAlignment="1">
      <alignment horizontal="center"/>
    </xf>
    <xf numFmtId="191" fontId="8" fillId="0" borderId="0" xfId="15" applyNumberFormat="1" applyFont="1" applyBorder="1" applyAlignment="1">
      <alignment/>
    </xf>
    <xf numFmtId="49" fontId="8" fillId="0" borderId="0" xfId="15" applyNumberFormat="1" applyFont="1" applyAlignment="1">
      <alignment horizontal="center"/>
    </xf>
    <xf numFmtId="49" fontId="8" fillId="0" borderId="0" xfId="0" applyNumberFormat="1" applyFont="1" applyAlignment="1">
      <alignment/>
    </xf>
    <xf numFmtId="0" fontId="8" fillId="0" borderId="0" xfId="0" applyFont="1" applyAlignment="1">
      <alignment/>
    </xf>
    <xf numFmtId="49" fontId="7" fillId="0" borderId="0" xfId="0" applyNumberFormat="1" applyFont="1" applyAlignment="1">
      <alignment/>
    </xf>
    <xf numFmtId="49" fontId="7" fillId="0" borderId="0" xfId="15" applyNumberFormat="1" applyFont="1" applyAlignment="1">
      <alignment/>
    </xf>
    <xf numFmtId="49" fontId="8" fillId="0" borderId="0" xfId="15" applyNumberFormat="1" applyFont="1" applyBorder="1" applyAlignment="1">
      <alignment/>
    </xf>
    <xf numFmtId="191" fontId="8" fillId="0" borderId="0" xfId="15" applyNumberFormat="1" applyFont="1" applyAlignment="1">
      <alignment/>
    </xf>
    <xf numFmtId="49" fontId="7" fillId="0" borderId="0" xfId="15" applyNumberFormat="1" applyFont="1" applyAlignment="1">
      <alignment/>
    </xf>
    <xf numFmtId="49" fontId="8" fillId="0" borderId="0" xfId="15" applyNumberFormat="1" applyFont="1" applyAlignment="1">
      <alignment horizontal="center"/>
    </xf>
    <xf numFmtId="191" fontId="8" fillId="0" borderId="0" xfId="15" applyNumberFormat="1" applyFont="1" applyBorder="1" applyAlignment="1">
      <alignment horizontal="justify"/>
    </xf>
    <xf numFmtId="191" fontId="8" fillId="0" borderId="0" xfId="15" applyNumberFormat="1" applyFont="1" applyBorder="1" applyAlignment="1">
      <alignment/>
    </xf>
    <xf numFmtId="191" fontId="8" fillId="0" borderId="0" xfId="15" applyNumberFormat="1" applyFont="1" applyAlignment="1">
      <alignment horizontal="centerContinuous"/>
    </xf>
    <xf numFmtId="191" fontId="9" fillId="0" borderId="0" xfId="15" applyNumberFormat="1" applyFont="1" applyAlignment="1">
      <alignment horizontal="centerContinuous"/>
    </xf>
    <xf numFmtId="191" fontId="10" fillId="0" borderId="0" xfId="15" applyNumberFormat="1" applyFont="1" applyAlignment="1">
      <alignment horizontal="centerContinuous"/>
    </xf>
    <xf numFmtId="191" fontId="11" fillId="0" borderId="0" xfId="15" applyNumberFormat="1" applyFont="1" applyAlignment="1">
      <alignment horizontal="centerContinuous"/>
    </xf>
    <xf numFmtId="49" fontId="9" fillId="0" borderId="0" xfId="15" applyNumberFormat="1" applyFont="1" applyAlignment="1">
      <alignment horizontal="centerContinuous"/>
    </xf>
    <xf numFmtId="49" fontId="11" fillId="0" borderId="0" xfId="15" applyNumberFormat="1" applyFont="1" applyAlignment="1">
      <alignment horizontal="centerContinuous"/>
    </xf>
    <xf numFmtId="191" fontId="9" fillId="0" borderId="0" xfId="15" applyNumberFormat="1" applyFont="1" applyAlignment="1">
      <alignment horizontal="center"/>
    </xf>
    <xf numFmtId="191" fontId="9" fillId="0" borderId="0" xfId="15" applyNumberFormat="1" applyFont="1" applyBorder="1" applyAlignment="1">
      <alignment horizontal="center"/>
    </xf>
    <xf numFmtId="37" fontId="9" fillId="0" borderId="0" xfId="15" applyNumberFormat="1" applyFont="1" applyAlignment="1">
      <alignment horizontal="center"/>
    </xf>
    <xf numFmtId="14" fontId="9" fillId="0" borderId="0" xfId="15" applyNumberFormat="1" applyFont="1" applyBorder="1" applyAlignment="1">
      <alignment horizontal="center"/>
    </xf>
    <xf numFmtId="14" fontId="9" fillId="0" borderId="0" xfId="15" applyNumberFormat="1" applyFont="1" applyAlignment="1">
      <alignment horizontal="center"/>
    </xf>
    <xf numFmtId="191" fontId="11" fillId="0" borderId="0" xfId="15" applyNumberFormat="1" applyFont="1" applyAlignment="1">
      <alignment/>
    </xf>
    <xf numFmtId="37" fontId="11" fillId="0" borderId="0" xfId="15" applyNumberFormat="1" applyFont="1" applyAlignment="1">
      <alignment horizontal="center"/>
    </xf>
    <xf numFmtId="37" fontId="11" fillId="0" borderId="0" xfId="15" applyNumberFormat="1" applyFont="1" applyAlignment="1">
      <alignment/>
    </xf>
    <xf numFmtId="191" fontId="12" fillId="0" borderId="0" xfId="15" applyNumberFormat="1" applyFont="1" applyAlignment="1">
      <alignment/>
    </xf>
    <xf numFmtId="191" fontId="11" fillId="0" borderId="0" xfId="15" applyNumberFormat="1" applyFont="1" applyAlignment="1">
      <alignment horizontal="center"/>
    </xf>
    <xf numFmtId="49" fontId="11" fillId="0" borderId="0" xfId="15" applyNumberFormat="1" applyFont="1" applyAlignment="1">
      <alignment/>
    </xf>
    <xf numFmtId="0" fontId="11" fillId="0" borderId="0" xfId="0" applyFont="1" applyAlignment="1">
      <alignment/>
    </xf>
    <xf numFmtId="37" fontId="11" fillId="0" borderId="0" xfId="15" applyNumberFormat="1" applyFont="1" applyBorder="1" applyAlignment="1">
      <alignment/>
    </xf>
    <xf numFmtId="49" fontId="11" fillId="0" borderId="0" xfId="0" applyNumberFormat="1" applyFont="1" applyAlignment="1">
      <alignment/>
    </xf>
    <xf numFmtId="191" fontId="12" fillId="0" borderId="0" xfId="15" applyNumberFormat="1" applyFont="1" applyBorder="1" applyAlignment="1">
      <alignment/>
    </xf>
    <xf numFmtId="49" fontId="11" fillId="0" borderId="0" xfId="15" applyNumberFormat="1" applyFont="1" applyAlignment="1">
      <alignment/>
    </xf>
    <xf numFmtId="191" fontId="11" fillId="0" borderId="0" xfId="15" applyNumberFormat="1" applyFont="1" applyBorder="1" applyAlignment="1">
      <alignment/>
    </xf>
    <xf numFmtId="49" fontId="9" fillId="0" borderId="0" xfId="15" applyNumberFormat="1" applyFont="1" applyAlignment="1">
      <alignment horizontal="center"/>
    </xf>
    <xf numFmtId="191" fontId="10" fillId="0" borderId="0" xfId="15" applyNumberFormat="1" applyFont="1" applyAlignment="1">
      <alignment/>
    </xf>
    <xf numFmtId="49" fontId="11" fillId="0" borderId="0" xfId="15" applyNumberFormat="1" applyFont="1" applyAlignment="1">
      <alignment horizontal="center"/>
    </xf>
    <xf numFmtId="191" fontId="11" fillId="0" borderId="1" xfId="15" applyNumberFormat="1" applyFont="1" applyBorder="1" applyAlignment="1">
      <alignment/>
    </xf>
    <xf numFmtId="191" fontId="11" fillId="0" borderId="2" xfId="15" applyNumberFormat="1" applyFont="1" applyBorder="1" applyAlignment="1">
      <alignment/>
    </xf>
    <xf numFmtId="49" fontId="9" fillId="0" borderId="0" xfId="15" applyNumberFormat="1" applyFont="1" applyBorder="1" applyAlignment="1">
      <alignment/>
    </xf>
    <xf numFmtId="49" fontId="13" fillId="0" borderId="0" xfId="15" applyNumberFormat="1" applyFont="1" applyAlignment="1">
      <alignment horizontal="center"/>
    </xf>
    <xf numFmtId="49" fontId="9" fillId="0" borderId="0" xfId="15" applyNumberFormat="1" applyFont="1" applyBorder="1" applyAlignment="1">
      <alignment horizontal="center"/>
    </xf>
    <xf numFmtId="49" fontId="9" fillId="0" borderId="0" xfId="0" applyNumberFormat="1" applyFont="1" applyAlignment="1">
      <alignment/>
    </xf>
    <xf numFmtId="191" fontId="9" fillId="0" borderId="0" xfId="15" applyNumberFormat="1" applyFont="1" applyAlignment="1">
      <alignment/>
    </xf>
    <xf numFmtId="191" fontId="13" fillId="0" borderId="0" xfId="15" applyNumberFormat="1" applyFont="1" applyAlignment="1">
      <alignment/>
    </xf>
    <xf numFmtId="49" fontId="9" fillId="0" borderId="0" xfId="15" applyNumberFormat="1" applyFont="1" applyBorder="1" applyAlignment="1">
      <alignment/>
    </xf>
    <xf numFmtId="49" fontId="9" fillId="0" borderId="0" xfId="15" applyNumberFormat="1" applyFont="1" applyAlignment="1">
      <alignment/>
    </xf>
    <xf numFmtId="0" fontId="9" fillId="0" borderId="0" xfId="0" applyFont="1" applyAlignment="1">
      <alignment/>
    </xf>
    <xf numFmtId="49" fontId="11" fillId="0" borderId="0" xfId="15" applyNumberFormat="1" applyFont="1" applyBorder="1" applyAlignment="1">
      <alignment/>
    </xf>
    <xf numFmtId="49" fontId="9" fillId="0" borderId="1" xfId="15" applyNumberFormat="1" applyFont="1" applyBorder="1" applyAlignment="1">
      <alignment/>
    </xf>
    <xf numFmtId="49" fontId="11" fillId="0" borderId="3" xfId="15" applyNumberFormat="1" applyFont="1" applyBorder="1" applyAlignment="1">
      <alignment/>
    </xf>
    <xf numFmtId="49" fontId="11" fillId="0" borderId="4" xfId="15" applyNumberFormat="1" applyFont="1" applyBorder="1" applyAlignment="1">
      <alignment/>
    </xf>
    <xf numFmtId="49" fontId="11" fillId="0" borderId="5" xfId="15" applyNumberFormat="1" applyFont="1" applyBorder="1" applyAlignment="1">
      <alignment/>
    </xf>
    <xf numFmtId="43" fontId="11" fillId="0" borderId="6" xfId="15" applyFont="1" applyBorder="1" applyAlignment="1">
      <alignment/>
    </xf>
    <xf numFmtId="191" fontId="11" fillId="0" borderId="0" xfId="15" applyNumberFormat="1" applyFont="1" applyAlignment="1">
      <alignment/>
    </xf>
    <xf numFmtId="191" fontId="10" fillId="0" borderId="0" xfId="15" applyNumberFormat="1" applyFont="1" applyBorder="1" applyAlignment="1">
      <alignment/>
    </xf>
    <xf numFmtId="49" fontId="11" fillId="0" borderId="0" xfId="0" applyNumberFormat="1" applyFont="1" applyAlignment="1">
      <alignment horizontal="center"/>
    </xf>
    <xf numFmtId="37" fontId="11" fillId="0" borderId="0" xfId="0" applyNumberFormat="1" applyFont="1" applyBorder="1" applyAlignment="1">
      <alignment/>
    </xf>
    <xf numFmtId="37" fontId="11" fillId="0" borderId="0" xfId="15" applyNumberFormat="1" applyFont="1" applyBorder="1" applyAlignment="1">
      <alignment/>
    </xf>
    <xf numFmtId="191" fontId="9" fillId="0" borderId="0" xfId="15" applyNumberFormat="1" applyFont="1" applyAlignment="1">
      <alignment horizontal="center"/>
    </xf>
    <xf numFmtId="49" fontId="9" fillId="0" borderId="0" xfId="15" applyNumberFormat="1" applyFont="1" applyAlignment="1">
      <alignment/>
    </xf>
    <xf numFmtId="14" fontId="9" fillId="0" borderId="0" xfId="15" applyNumberFormat="1" applyFont="1" applyAlignment="1">
      <alignment horizontal="center"/>
    </xf>
    <xf numFmtId="191" fontId="11" fillId="0" borderId="7" xfId="15" applyNumberFormat="1" applyFont="1" applyBorder="1" applyAlignment="1">
      <alignment/>
    </xf>
    <xf numFmtId="37" fontId="15" fillId="0" borderId="0" xfId="0" applyNumberFormat="1" applyFont="1" applyFill="1" applyBorder="1" applyAlignment="1">
      <alignment/>
    </xf>
    <xf numFmtId="49" fontId="9" fillId="0" borderId="0" xfId="15" applyNumberFormat="1" applyFont="1" applyFill="1" applyAlignment="1">
      <alignment/>
    </xf>
    <xf numFmtId="191" fontId="11" fillId="0" borderId="8" xfId="15" applyNumberFormat="1" applyFont="1" applyBorder="1" applyAlignment="1">
      <alignment/>
    </xf>
    <xf numFmtId="191" fontId="14" fillId="0" borderId="0" xfId="15" applyNumberFormat="1" applyFont="1" applyAlignment="1">
      <alignment horizontal="center"/>
    </xf>
    <xf numFmtId="0" fontId="11" fillId="0" borderId="0" xfId="15" applyNumberFormat="1" applyFont="1" applyAlignment="1">
      <alignment horizontal="left"/>
    </xf>
    <xf numFmtId="191" fontId="0" fillId="0" borderId="0" xfId="15" applyNumberFormat="1" applyFont="1" applyAlignment="1">
      <alignment/>
    </xf>
    <xf numFmtId="191" fontId="0" fillId="0" borderId="0" xfId="15" applyNumberFormat="1" applyFont="1" applyAlignment="1">
      <alignment/>
    </xf>
    <xf numFmtId="191" fontId="11" fillId="0" borderId="5" xfId="15" applyNumberFormat="1" applyFont="1" applyBorder="1" applyAlignment="1">
      <alignment/>
    </xf>
    <xf numFmtId="191" fontId="9" fillId="0" borderId="0" xfId="15" applyNumberFormat="1" applyFont="1" applyAlignment="1">
      <alignment horizontal="left"/>
    </xf>
    <xf numFmtId="191" fontId="9" fillId="0" borderId="0" xfId="15" applyNumberFormat="1" applyFont="1" applyAlignment="1">
      <alignment vertical="top" wrapText="1"/>
    </xf>
    <xf numFmtId="0" fontId="0" fillId="0" borderId="0" xfId="0" applyAlignment="1">
      <alignment vertical="top" wrapText="1"/>
    </xf>
    <xf numFmtId="49" fontId="9" fillId="0" borderId="0" xfId="15" applyNumberFormat="1" applyFont="1" applyAlignment="1">
      <alignment horizontal="center" vertical="top"/>
    </xf>
    <xf numFmtId="191" fontId="9" fillId="0" borderId="0" xfId="15" applyNumberFormat="1" applyFont="1" applyAlignment="1">
      <alignment horizontal="right"/>
    </xf>
    <xf numFmtId="49" fontId="11" fillId="0" borderId="0" xfId="15" applyNumberFormat="1" applyFont="1" applyAlignment="1">
      <alignment horizontal="right"/>
    </xf>
    <xf numFmtId="0" fontId="0" fillId="0" borderId="0" xfId="0" applyAlignment="1">
      <alignment horizontal="right"/>
    </xf>
    <xf numFmtId="49" fontId="9" fillId="0" borderId="0" xfId="15" applyNumberFormat="1" applyFont="1" applyAlignment="1">
      <alignment horizontal="right"/>
    </xf>
    <xf numFmtId="49" fontId="9" fillId="0" borderId="0" xfId="15" applyNumberFormat="1" applyFont="1" applyBorder="1" applyAlignment="1">
      <alignment horizontal="right"/>
    </xf>
    <xf numFmtId="191" fontId="11" fillId="0" borderId="0" xfId="15" applyNumberFormat="1" applyFont="1" applyAlignment="1">
      <alignment wrapText="1"/>
    </xf>
    <xf numFmtId="191" fontId="11" fillId="0" borderId="0" xfId="15" applyNumberFormat="1" applyFont="1" applyAlignment="1" quotePrefix="1">
      <alignment/>
    </xf>
    <xf numFmtId="191" fontId="18" fillId="0" borderId="0" xfId="15" applyNumberFormat="1" applyFont="1" applyBorder="1" applyAlignment="1">
      <alignment/>
    </xf>
    <xf numFmtId="191" fontId="11" fillId="0" borderId="0" xfId="15" applyNumberFormat="1" applyFont="1" applyBorder="1" applyAlignment="1">
      <alignment horizontal="left"/>
    </xf>
    <xf numFmtId="191" fontId="11" fillId="0" borderId="0" xfId="15" applyNumberFormat="1" applyFont="1" applyBorder="1" applyAlignment="1">
      <alignment horizontal="centerContinuous"/>
    </xf>
    <xf numFmtId="191" fontId="10" fillId="0" borderId="0" xfId="15" applyNumberFormat="1" applyFont="1" applyBorder="1" applyAlignment="1">
      <alignment horizontal="centerContinuous"/>
    </xf>
    <xf numFmtId="191" fontId="0" fillId="0" borderId="0" xfId="15" applyNumberFormat="1" applyBorder="1" applyAlignment="1">
      <alignment/>
    </xf>
    <xf numFmtId="49" fontId="9" fillId="0" borderId="7" xfId="15" applyNumberFormat="1" applyFont="1" applyBorder="1" applyAlignment="1">
      <alignment horizontal="right"/>
    </xf>
    <xf numFmtId="49" fontId="9" fillId="0" borderId="9" xfId="15" applyNumberFormat="1" applyFont="1" applyBorder="1" applyAlignment="1">
      <alignment horizontal="right"/>
    </xf>
    <xf numFmtId="191" fontId="11" fillId="0" borderId="10" xfId="15" applyNumberFormat="1" applyFont="1" applyBorder="1" applyAlignment="1">
      <alignment/>
    </xf>
    <xf numFmtId="191" fontId="11" fillId="0" borderId="3" xfId="15" applyNumberFormat="1" applyFont="1" applyBorder="1" applyAlignment="1">
      <alignment/>
    </xf>
    <xf numFmtId="191" fontId="11" fillId="0" borderId="10" xfId="15" applyNumberFormat="1" applyFont="1" applyBorder="1" applyAlignment="1">
      <alignment/>
    </xf>
    <xf numFmtId="191" fontId="11" fillId="0" borderId="9" xfId="15" applyNumberFormat="1" applyFont="1" applyBorder="1" applyAlignment="1">
      <alignment horizontal="right"/>
    </xf>
    <xf numFmtId="191" fontId="11" fillId="0" borderId="6" xfId="15" applyNumberFormat="1" applyFont="1" applyBorder="1" applyAlignment="1">
      <alignment horizontal="right"/>
    </xf>
    <xf numFmtId="191" fontId="11" fillId="0" borderId="1" xfId="15" applyNumberFormat="1" applyFont="1" applyBorder="1" applyAlignment="1">
      <alignment/>
    </xf>
    <xf numFmtId="191" fontId="11" fillId="0" borderId="0" xfId="15" applyNumberFormat="1" applyFont="1" applyBorder="1" applyAlignment="1">
      <alignment/>
    </xf>
    <xf numFmtId="191" fontId="11" fillId="0" borderId="8" xfId="15" applyNumberFormat="1" applyFont="1" applyBorder="1" applyAlignment="1">
      <alignment/>
    </xf>
    <xf numFmtId="191" fontId="11" fillId="0" borderId="0" xfId="15" applyNumberFormat="1" applyFont="1" applyAlignment="1" quotePrefix="1">
      <alignment/>
    </xf>
    <xf numFmtId="191" fontId="11" fillId="0" borderId="0" xfId="15" applyNumberFormat="1" applyFont="1" applyFill="1" applyAlignment="1">
      <alignment/>
    </xf>
    <xf numFmtId="14" fontId="9" fillId="0" borderId="1" xfId="15" applyNumberFormat="1" applyFont="1" applyBorder="1" applyAlignment="1">
      <alignment horizontal="center"/>
    </xf>
    <xf numFmtId="43" fontId="11" fillId="0" borderId="0" xfId="15" applyNumberFormat="1" applyFont="1" applyAlignment="1">
      <alignment/>
    </xf>
    <xf numFmtId="191" fontId="11" fillId="0" borderId="11" xfId="15" applyNumberFormat="1" applyFont="1" applyBorder="1" applyAlignment="1">
      <alignment/>
    </xf>
    <xf numFmtId="191" fontId="11" fillId="0" borderId="0" xfId="15" applyNumberFormat="1" applyFont="1" applyBorder="1" applyAlignment="1">
      <alignment horizontal="right"/>
    </xf>
    <xf numFmtId="191" fontId="9" fillId="0" borderId="0" xfId="15" applyNumberFormat="1" applyFont="1" applyBorder="1" applyAlignment="1">
      <alignment/>
    </xf>
    <xf numFmtId="14" fontId="9" fillId="0" borderId="1" xfId="15" applyNumberFormat="1" applyFont="1" applyBorder="1" applyAlignment="1">
      <alignment horizontal="right"/>
    </xf>
    <xf numFmtId="14" fontId="9" fillId="0" borderId="1" xfId="15" applyNumberFormat="1" applyFont="1" applyBorder="1" applyAlignment="1" quotePrefix="1">
      <alignment horizontal="right"/>
    </xf>
    <xf numFmtId="191" fontId="9" fillId="0" borderId="1" xfId="15" applyNumberFormat="1" applyFont="1" applyBorder="1" applyAlignment="1">
      <alignment horizontal="center"/>
    </xf>
    <xf numFmtId="49" fontId="9" fillId="0" borderId="1" xfId="15" applyNumberFormat="1" applyFont="1" applyBorder="1" applyAlignment="1">
      <alignment horizontal="center"/>
    </xf>
    <xf numFmtId="191" fontId="9" fillId="0" borderId="1" xfId="15" applyNumberFormat="1" applyFont="1" applyBorder="1" applyAlignment="1">
      <alignment horizontal="right"/>
    </xf>
    <xf numFmtId="43" fontId="11" fillId="0" borderId="0" xfId="15" applyNumberFormat="1" applyFont="1" applyBorder="1" applyAlignment="1">
      <alignment horizontal="center"/>
    </xf>
    <xf numFmtId="0" fontId="9" fillId="0" borderId="0" xfId="15" applyNumberFormat="1" applyFont="1" applyAlignment="1">
      <alignment/>
    </xf>
    <xf numFmtId="0" fontId="11" fillId="0" borderId="0" xfId="15" applyNumberFormat="1" applyFont="1" applyAlignment="1">
      <alignment/>
    </xf>
    <xf numFmtId="0" fontId="9" fillId="0" borderId="0" xfId="15" applyNumberFormat="1" applyFont="1" applyAlignment="1">
      <alignment horizontal="left"/>
    </xf>
    <xf numFmtId="191" fontId="4" fillId="0" borderId="0" xfId="15" applyNumberFormat="1" applyFont="1" applyFill="1" applyAlignment="1">
      <alignment/>
    </xf>
    <xf numFmtId="191" fontId="11" fillId="0" borderId="0" xfId="15" applyNumberFormat="1" applyFont="1" applyFill="1" applyAlignment="1">
      <alignment/>
    </xf>
    <xf numFmtId="191" fontId="11" fillId="0" borderId="0" xfId="15" applyNumberFormat="1" applyFont="1" applyFill="1" applyBorder="1" applyAlignment="1">
      <alignment/>
    </xf>
    <xf numFmtId="1" fontId="11" fillId="0" borderId="1" xfId="15" applyNumberFormat="1" applyFont="1" applyBorder="1" applyAlignment="1">
      <alignment/>
    </xf>
    <xf numFmtId="49" fontId="9" fillId="0" borderId="0" xfId="15" applyNumberFormat="1" applyFont="1" applyAlignment="1">
      <alignment horizontal="left"/>
    </xf>
    <xf numFmtId="49" fontId="11" fillId="0" borderId="0" xfId="15" applyNumberFormat="1" applyFont="1" applyAlignment="1">
      <alignment horizontal="left"/>
    </xf>
    <xf numFmtId="49" fontId="11" fillId="0" borderId="0" xfId="0" applyNumberFormat="1" applyFont="1" applyFill="1" applyAlignment="1">
      <alignment/>
    </xf>
    <xf numFmtId="191" fontId="9" fillId="0" borderId="0" xfId="15" applyNumberFormat="1" applyFont="1" applyAlignment="1">
      <alignment horizontal="center"/>
    </xf>
    <xf numFmtId="49" fontId="9" fillId="0" borderId="0" xfId="15" applyNumberFormat="1" applyFont="1" applyAlignment="1">
      <alignment horizontal="center"/>
    </xf>
    <xf numFmtId="0" fontId="11" fillId="0" borderId="0" xfId="15" applyNumberFormat="1" applyFont="1" applyBorder="1" applyAlignment="1">
      <alignment horizontal="justify" vertical="top" wrapText="1"/>
    </xf>
    <xf numFmtId="0" fontId="11" fillId="0" borderId="0" xfId="0" applyNumberFormat="1" applyFont="1" applyAlignment="1">
      <alignment horizontal="justify" vertical="top" wrapText="1"/>
    </xf>
    <xf numFmtId="0" fontId="11" fillId="0" borderId="0" xfId="15" applyNumberFormat="1" applyFont="1" applyAlignment="1">
      <alignment horizontal="justify" vertical="top" wrapText="1"/>
    </xf>
    <xf numFmtId="0" fontId="0" fillId="0" borderId="0" xfId="15" applyNumberFormat="1" applyAlignment="1">
      <alignment horizontal="justify" vertical="top" wrapText="1"/>
    </xf>
    <xf numFmtId="49" fontId="11" fillId="0" borderId="0" xfId="15" applyNumberFormat="1" applyFont="1" applyAlignment="1">
      <alignment wrapText="1"/>
    </xf>
    <xf numFmtId="0" fontId="0" fillId="0" borderId="0" xfId="0" applyAlignment="1">
      <alignment wrapText="1"/>
    </xf>
    <xf numFmtId="191" fontId="14" fillId="0" borderId="0" xfId="15" applyNumberFormat="1" applyFont="1" applyAlignment="1">
      <alignment horizontal="center"/>
    </xf>
    <xf numFmtId="49" fontId="11" fillId="0" borderId="0" xfId="15" applyNumberFormat="1" applyFont="1" applyBorder="1" applyAlignment="1">
      <alignment horizontal="justify" vertical="top" wrapText="1"/>
    </xf>
    <xf numFmtId="0" fontId="0" fillId="0" borderId="0" xfId="0" applyAlignment="1">
      <alignment horizontal="justify" vertical="top" wrapText="1"/>
    </xf>
    <xf numFmtId="0" fontId="9" fillId="0" borderId="0" xfId="15" applyNumberFormat="1" applyFont="1" applyAlignment="1">
      <alignment vertical="top" wrapText="1"/>
    </xf>
    <xf numFmtId="0" fontId="0" fillId="0" borderId="0" xfId="0" applyNumberFormat="1" applyAlignment="1">
      <alignment vertical="top" wrapText="1"/>
    </xf>
    <xf numFmtId="0" fontId="11" fillId="0" borderId="0" xfId="15" applyNumberFormat="1" applyFont="1" applyAlignment="1">
      <alignment vertical="top" wrapText="1"/>
    </xf>
    <xf numFmtId="0" fontId="11" fillId="0" borderId="0" xfId="15" applyNumberFormat="1" applyFont="1" applyFill="1" applyAlignment="1">
      <alignment horizontal="left" vertical="top" wrapText="1"/>
    </xf>
    <xf numFmtId="0" fontId="0" fillId="0" borderId="0" xfId="0" applyFill="1" applyAlignment="1">
      <alignment horizontal="left" vertical="top" wrapText="1"/>
    </xf>
    <xf numFmtId="0" fontId="11" fillId="0" borderId="0" xfId="15" applyNumberFormat="1" applyFont="1" applyFill="1" applyAlignment="1">
      <alignment vertical="top" wrapText="1"/>
    </xf>
    <xf numFmtId="0" fontId="0" fillId="0" borderId="0" xfId="0" applyNumberFormat="1" applyFill="1" applyAlignment="1">
      <alignment wrapText="1"/>
    </xf>
    <xf numFmtId="0" fontId="11" fillId="0" borderId="0" xfId="15" applyNumberFormat="1" applyFont="1" applyAlignment="1">
      <alignment horizontal="left" vertical="top" wrapText="1"/>
    </xf>
    <xf numFmtId="191" fontId="11" fillId="0" borderId="0" xfId="15" applyNumberFormat="1" applyFont="1" applyAlignment="1">
      <alignment wrapText="1"/>
    </xf>
    <xf numFmtId="0" fontId="9" fillId="0" borderId="0" xfId="15" applyNumberFormat="1" applyFont="1" applyAlignment="1">
      <alignment horizontal="left" wrapText="1"/>
    </xf>
    <xf numFmtId="0" fontId="0" fillId="0" borderId="0" xfId="0" applyNumberForma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47</xdr:row>
      <xdr:rowOff>0</xdr:rowOff>
    </xdr:from>
    <xdr:to>
      <xdr:col>8</xdr:col>
      <xdr:colOff>952500</xdr:colOff>
      <xdr:row>47</xdr:row>
      <xdr:rowOff>0</xdr:rowOff>
    </xdr:to>
    <xdr:sp>
      <xdr:nvSpPr>
        <xdr:cNvPr id="1" name="Text 2"/>
        <xdr:cNvSpPr txBox="1">
          <a:spLocks noChangeArrowheads="1"/>
        </xdr:cNvSpPr>
      </xdr:nvSpPr>
      <xdr:spPr>
        <a:xfrm>
          <a:off x="590550" y="9305925"/>
          <a:ext cx="5572125" cy="0"/>
        </a:xfrm>
        <a:prstGeom prst="rect">
          <a:avLst/>
        </a:prstGeom>
        <a:noFill/>
        <a:ln w="1" cmpd="sng">
          <a:noFill/>
        </a:ln>
      </xdr:spPr>
      <xdr:txBody>
        <a:bodyPr vertOverflow="clip" wrap="square"/>
        <a:p>
          <a:pPr algn="just">
            <a:defRPr/>
          </a:pPr>
          <a:r>
            <a:rPr lang="en-US" cap="none" sz="1200" b="0" i="0" u="none" baseline="0"/>
            <a:t>                                                                                                                                                                    </a:t>
          </a:r>
        </a:p>
      </xdr:txBody>
    </xdr:sp>
    <xdr:clientData/>
  </xdr:twoCellAnchor>
  <xdr:twoCellAnchor>
    <xdr:from>
      <xdr:col>0</xdr:col>
      <xdr:colOff>9525</xdr:colOff>
      <xdr:row>7</xdr:row>
      <xdr:rowOff>142875</xdr:rowOff>
    </xdr:from>
    <xdr:to>
      <xdr:col>11</xdr:col>
      <xdr:colOff>0</xdr:colOff>
      <xdr:row>9</xdr:row>
      <xdr:rowOff>152400</xdr:rowOff>
    </xdr:to>
    <xdr:sp>
      <xdr:nvSpPr>
        <xdr:cNvPr id="2" name="Text 4"/>
        <xdr:cNvSpPr txBox="1">
          <a:spLocks noChangeArrowheads="1"/>
        </xdr:cNvSpPr>
      </xdr:nvSpPr>
      <xdr:spPr>
        <a:xfrm>
          <a:off x="9525" y="1447800"/>
          <a:ext cx="7400925" cy="409575"/>
        </a:xfrm>
        <a:prstGeom prst="rect">
          <a:avLst/>
        </a:prstGeom>
        <a:noFill/>
        <a:ln w="1" cmpd="sng">
          <a:noFill/>
        </a:ln>
      </xdr:spPr>
      <xdr:txBody>
        <a:bodyPr vertOverflow="clip" wrap="square"/>
        <a:p>
          <a:pPr algn="just">
            <a:defRPr/>
          </a:pPr>
          <a:r>
            <a:rPr lang="en-US" cap="none" sz="1100" b="0" i="0" u="none" baseline="0"/>
            <a:t>The Board of Directors of SARAWAK ENTERPRISE CORPORATION BERHAD is pleased to announce the unaudited results of the Group for the third financial quarter ended 30 September 2001 as follows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34</xdr:row>
      <xdr:rowOff>0</xdr:rowOff>
    </xdr:from>
    <xdr:to>
      <xdr:col>9</xdr:col>
      <xdr:colOff>0</xdr:colOff>
      <xdr:row>34</xdr:row>
      <xdr:rowOff>0</xdr:rowOff>
    </xdr:to>
    <xdr:sp>
      <xdr:nvSpPr>
        <xdr:cNvPr id="1" name="Text 2"/>
        <xdr:cNvSpPr txBox="1">
          <a:spLocks noChangeArrowheads="1"/>
        </xdr:cNvSpPr>
      </xdr:nvSpPr>
      <xdr:spPr>
        <a:xfrm>
          <a:off x="781050" y="6829425"/>
          <a:ext cx="5267325" cy="0"/>
        </a:xfrm>
        <a:prstGeom prst="rect">
          <a:avLst/>
        </a:prstGeom>
        <a:noFill/>
        <a:ln w="1" cmpd="sng">
          <a:noFill/>
        </a:ln>
      </xdr:spPr>
      <xdr:txBody>
        <a:bodyPr vertOverflow="clip" wrap="square"/>
        <a:p>
          <a:pPr algn="just">
            <a:defRPr/>
          </a:pPr>
          <a:r>
            <a:rPr lang="en-US" cap="none" sz="1200" b="0" i="0" u="none" baseline="0"/>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6</xdr:col>
      <xdr:colOff>0</xdr:colOff>
      <xdr:row>54</xdr:row>
      <xdr:rowOff>0</xdr:rowOff>
    </xdr:to>
    <xdr:sp>
      <xdr:nvSpPr>
        <xdr:cNvPr id="1" name="Text 2"/>
        <xdr:cNvSpPr txBox="1">
          <a:spLocks noChangeArrowheads="1"/>
        </xdr:cNvSpPr>
      </xdr:nvSpPr>
      <xdr:spPr>
        <a:xfrm>
          <a:off x="552450" y="10801350"/>
          <a:ext cx="4791075" cy="0"/>
        </a:xfrm>
        <a:prstGeom prst="rect">
          <a:avLst/>
        </a:prstGeom>
        <a:noFill/>
        <a:ln w="1" cmpd="sng">
          <a:noFill/>
        </a:ln>
      </xdr:spPr>
      <xdr:txBody>
        <a:bodyPr vertOverflow="clip" wrap="square"/>
        <a:p>
          <a:pPr algn="just">
            <a:defRPr/>
          </a:pPr>
          <a:r>
            <a:rPr lang="en-US" cap="none" sz="1200" b="0" i="0" u="none" baseline="0"/>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0</xdr:row>
      <xdr:rowOff>0</xdr:rowOff>
    </xdr:to>
    <xdr:sp>
      <xdr:nvSpPr>
        <xdr:cNvPr id="1" name="Text 1"/>
        <xdr:cNvSpPr txBox="1">
          <a:spLocks noChangeArrowheads="1"/>
        </xdr:cNvSpPr>
      </xdr:nvSpPr>
      <xdr:spPr>
        <a:xfrm>
          <a:off x="0" y="0"/>
          <a:ext cx="8315325" cy="0"/>
        </a:xfrm>
        <a:prstGeom prst="rect">
          <a:avLst/>
        </a:prstGeom>
        <a:noFill/>
        <a:ln w="1" cmpd="sng">
          <a:noFill/>
        </a:ln>
      </xdr:spPr>
      <xdr:txBody>
        <a:bodyPr vertOverflow="clip" wrap="square"/>
        <a:p>
          <a:pPr algn="just">
            <a:defRPr/>
          </a:pPr>
          <a:r>
            <a:rPr lang="en-US" cap="none" sz="1200" b="0" i="0" u="none" baseline="0">
              <a:latin typeface="Garamond"/>
              <a:ea typeface="Garamond"/>
              <a:cs typeface="Garamond"/>
            </a:rPr>
            <a:t>The Board of Directors of </a:t>
          </a:r>
          <a:r>
            <a:rPr lang="en-US" cap="none" sz="1200" b="1" i="0" u="none" baseline="0">
              <a:latin typeface="Garamond"/>
              <a:ea typeface="Garamond"/>
              <a:cs typeface="Garamond"/>
            </a:rPr>
            <a:t>SARAWAK ENTERPRISE CORPORATION BERHAD</a:t>
          </a:r>
          <a:r>
            <a:rPr lang="en-US" cap="none" sz="1200" b="0" i="0" u="none" baseline="0">
              <a:latin typeface="Garamond"/>
              <a:ea typeface="Garamond"/>
              <a:cs typeface="Garamond"/>
            </a:rPr>
            <a:t> wishes to announce the  unaudited results of the Group and of the Company for the half year ended 30 June 1999 as follows :-</a:t>
          </a:r>
        </a:p>
      </xdr:txBody>
    </xdr:sp>
    <xdr:clientData/>
  </xdr:twoCellAnchor>
  <xdr:twoCellAnchor>
    <xdr:from>
      <xdr:col>2</xdr:col>
      <xdr:colOff>0</xdr:colOff>
      <xdr:row>45</xdr:row>
      <xdr:rowOff>9525</xdr:rowOff>
    </xdr:from>
    <xdr:to>
      <xdr:col>10</xdr:col>
      <xdr:colOff>28575</xdr:colOff>
      <xdr:row>45</xdr:row>
      <xdr:rowOff>190500</xdr:rowOff>
    </xdr:to>
    <xdr:sp>
      <xdr:nvSpPr>
        <xdr:cNvPr id="2" name="Text 8"/>
        <xdr:cNvSpPr txBox="1">
          <a:spLocks noChangeArrowheads="1"/>
        </xdr:cNvSpPr>
      </xdr:nvSpPr>
      <xdr:spPr>
        <a:xfrm>
          <a:off x="361950" y="10020300"/>
          <a:ext cx="7867650" cy="180975"/>
        </a:xfrm>
        <a:prstGeom prst="rect">
          <a:avLst/>
        </a:prstGeom>
        <a:no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32</xdr:row>
      <xdr:rowOff>0</xdr:rowOff>
    </xdr:from>
    <xdr:to>
      <xdr:col>8</xdr:col>
      <xdr:colOff>314325</xdr:colOff>
      <xdr:row>32</xdr:row>
      <xdr:rowOff>0</xdr:rowOff>
    </xdr:to>
    <xdr:sp>
      <xdr:nvSpPr>
        <xdr:cNvPr id="3" name="Text 15"/>
        <xdr:cNvSpPr txBox="1">
          <a:spLocks noChangeArrowheads="1"/>
        </xdr:cNvSpPr>
      </xdr:nvSpPr>
      <xdr:spPr>
        <a:xfrm>
          <a:off x="361950" y="7162800"/>
          <a:ext cx="7124700" cy="0"/>
        </a:xfrm>
        <a:prstGeom prst="rect">
          <a:avLst/>
        </a:prstGeom>
        <a:noFill/>
        <a:ln w="1" cmpd="sng">
          <a:noFill/>
        </a:ln>
      </xdr:spPr>
      <xdr:txBody>
        <a:bodyPr vertOverflow="clip" wrap="square"/>
        <a:p>
          <a:pPr algn="just">
            <a:defRPr/>
          </a:pPr>
          <a:r>
            <a:rPr lang="en-US" cap="none" sz="1100" b="1" i="0" u="none" baseline="0"/>
            <a:t>The profit does not include any pre-acquisition profits.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0</xdr:colOff>
      <xdr:row>0</xdr:row>
      <xdr:rowOff>0</xdr:rowOff>
    </xdr:to>
    <xdr:sp>
      <xdr:nvSpPr>
        <xdr:cNvPr id="1" name="Text 1"/>
        <xdr:cNvSpPr txBox="1">
          <a:spLocks noChangeArrowheads="1"/>
        </xdr:cNvSpPr>
      </xdr:nvSpPr>
      <xdr:spPr>
        <a:xfrm>
          <a:off x="0" y="0"/>
          <a:ext cx="6600825" cy="0"/>
        </a:xfrm>
        <a:prstGeom prst="rect">
          <a:avLst/>
        </a:prstGeom>
        <a:noFill/>
        <a:ln w="1" cmpd="sng">
          <a:noFill/>
        </a:ln>
      </xdr:spPr>
      <xdr:txBody>
        <a:bodyPr vertOverflow="clip" wrap="square"/>
        <a:p>
          <a:pPr algn="just">
            <a:defRPr/>
          </a:pPr>
          <a:r>
            <a:rPr lang="en-US" cap="none" sz="1200" b="0" i="0" u="none" baseline="0">
              <a:latin typeface="Garamond"/>
              <a:ea typeface="Garamond"/>
              <a:cs typeface="Garamond"/>
            </a:rPr>
            <a:t>The Board of Directors of </a:t>
          </a:r>
          <a:r>
            <a:rPr lang="en-US" cap="none" sz="1200" b="1" i="0" u="none" baseline="0">
              <a:latin typeface="Garamond"/>
              <a:ea typeface="Garamond"/>
              <a:cs typeface="Garamond"/>
            </a:rPr>
            <a:t>SARAWAK ENTERPRISE CORPORATION BERHAD</a:t>
          </a:r>
          <a:r>
            <a:rPr lang="en-US" cap="none" sz="1200" b="0" i="0" u="none" baseline="0">
              <a:latin typeface="Garamond"/>
              <a:ea typeface="Garamond"/>
              <a:cs typeface="Garamond"/>
            </a:rPr>
            <a:t> wishes to announce the  unaudited results of the Group and of the Company for the half year ended 30 June 1999 as follows :-</a:t>
          </a:r>
        </a:p>
      </xdr:txBody>
    </xdr:sp>
    <xdr:clientData/>
  </xdr:twoCellAnchor>
  <xdr:twoCellAnchor>
    <xdr:from>
      <xdr:col>2</xdr:col>
      <xdr:colOff>0</xdr:colOff>
      <xdr:row>38</xdr:row>
      <xdr:rowOff>0</xdr:rowOff>
    </xdr:from>
    <xdr:to>
      <xdr:col>6</xdr:col>
      <xdr:colOff>714375</xdr:colOff>
      <xdr:row>38</xdr:row>
      <xdr:rowOff>0</xdr:rowOff>
    </xdr:to>
    <xdr:sp>
      <xdr:nvSpPr>
        <xdr:cNvPr id="2" name="Text 14"/>
        <xdr:cNvSpPr txBox="1">
          <a:spLocks noChangeArrowheads="1"/>
        </xdr:cNvSpPr>
      </xdr:nvSpPr>
      <xdr:spPr>
        <a:xfrm>
          <a:off x="361950" y="7286625"/>
          <a:ext cx="4572000" cy="0"/>
        </a:xfrm>
        <a:prstGeom prst="rect">
          <a:avLst/>
        </a:prstGeom>
        <a:noFill/>
        <a:ln w="1"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2</xdr:col>
      <xdr:colOff>123825</xdr:colOff>
      <xdr:row>44</xdr:row>
      <xdr:rowOff>0</xdr:rowOff>
    </xdr:from>
    <xdr:ext cx="76200" cy="200025"/>
    <xdr:sp>
      <xdr:nvSpPr>
        <xdr:cNvPr id="3" name="TextBox 24"/>
        <xdr:cNvSpPr txBox="1">
          <a:spLocks noChangeArrowheads="1"/>
        </xdr:cNvSpPr>
      </xdr:nvSpPr>
      <xdr:spPr>
        <a:xfrm>
          <a:off x="485775" y="8696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0</xdr:row>
      <xdr:rowOff>0</xdr:rowOff>
    </xdr:to>
    <xdr:sp>
      <xdr:nvSpPr>
        <xdr:cNvPr id="1" name="Text 1"/>
        <xdr:cNvSpPr txBox="1">
          <a:spLocks noChangeArrowheads="1"/>
        </xdr:cNvSpPr>
      </xdr:nvSpPr>
      <xdr:spPr>
        <a:xfrm>
          <a:off x="0" y="0"/>
          <a:ext cx="7600950" cy="0"/>
        </a:xfrm>
        <a:prstGeom prst="rect">
          <a:avLst/>
        </a:prstGeom>
        <a:noFill/>
        <a:ln w="1" cmpd="sng">
          <a:noFill/>
        </a:ln>
      </xdr:spPr>
      <xdr:txBody>
        <a:bodyPr vertOverflow="clip" wrap="square"/>
        <a:p>
          <a:pPr algn="just">
            <a:defRPr/>
          </a:pPr>
          <a:r>
            <a:rPr lang="en-US" cap="none" sz="1200" b="0" i="0" u="none" baseline="0">
              <a:latin typeface="Garamond"/>
              <a:ea typeface="Garamond"/>
              <a:cs typeface="Garamond"/>
            </a:rPr>
            <a:t>The Board of Directors of </a:t>
          </a:r>
          <a:r>
            <a:rPr lang="en-US" cap="none" sz="1200" b="1" i="0" u="none" baseline="0">
              <a:latin typeface="Garamond"/>
              <a:ea typeface="Garamond"/>
              <a:cs typeface="Garamond"/>
            </a:rPr>
            <a:t>SARAWAK ENTERPRISE CORPORATION BERHAD</a:t>
          </a:r>
          <a:r>
            <a:rPr lang="en-US" cap="none" sz="1200" b="0" i="0" u="none" baseline="0">
              <a:latin typeface="Garamond"/>
              <a:ea typeface="Garamond"/>
              <a:cs typeface="Garamond"/>
            </a:rPr>
            <a:t> wishes to announce the  unaudited results of the Group and of the Company for the half year ended 30 June 1999 as follows :-</a:t>
          </a:r>
        </a:p>
      </xdr:txBody>
    </xdr:sp>
    <xdr:clientData/>
  </xdr:twoCellAnchor>
  <xdr:twoCellAnchor>
    <xdr:from>
      <xdr:col>3</xdr:col>
      <xdr:colOff>0</xdr:colOff>
      <xdr:row>30</xdr:row>
      <xdr:rowOff>0</xdr:rowOff>
    </xdr:from>
    <xdr:to>
      <xdr:col>9</xdr:col>
      <xdr:colOff>704850</xdr:colOff>
      <xdr:row>30</xdr:row>
      <xdr:rowOff>0</xdr:rowOff>
    </xdr:to>
    <xdr:sp>
      <xdr:nvSpPr>
        <xdr:cNvPr id="2" name="Text 18"/>
        <xdr:cNvSpPr txBox="1">
          <a:spLocks noChangeArrowheads="1"/>
        </xdr:cNvSpPr>
      </xdr:nvSpPr>
      <xdr:spPr>
        <a:xfrm>
          <a:off x="609600" y="7781925"/>
          <a:ext cx="6867525" cy="0"/>
        </a:xfrm>
        <a:prstGeom prst="rect">
          <a:avLst/>
        </a:prstGeom>
        <a:noFill/>
        <a:ln w="1" cmpd="sng">
          <a:noFill/>
        </a:ln>
      </xdr:spPr>
      <xdr:txBody>
        <a:bodyPr vertOverflow="clip" wrap="square"/>
        <a:p>
          <a:pPr algn="just">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0</xdr:row>
      <xdr:rowOff>0</xdr:rowOff>
    </xdr:to>
    <xdr:sp>
      <xdr:nvSpPr>
        <xdr:cNvPr id="1" name="Text 1"/>
        <xdr:cNvSpPr txBox="1">
          <a:spLocks noChangeArrowheads="1"/>
        </xdr:cNvSpPr>
      </xdr:nvSpPr>
      <xdr:spPr>
        <a:xfrm>
          <a:off x="0" y="0"/>
          <a:ext cx="7058025" cy="0"/>
        </a:xfrm>
        <a:prstGeom prst="rect">
          <a:avLst/>
        </a:prstGeom>
        <a:noFill/>
        <a:ln w="1" cmpd="sng">
          <a:noFill/>
        </a:ln>
      </xdr:spPr>
      <xdr:txBody>
        <a:bodyPr vertOverflow="clip" wrap="square"/>
        <a:p>
          <a:pPr algn="just">
            <a:defRPr/>
          </a:pPr>
          <a:r>
            <a:rPr lang="en-US" cap="none" sz="1200" b="0" i="0" u="none" baseline="0">
              <a:latin typeface="Garamond"/>
              <a:ea typeface="Garamond"/>
              <a:cs typeface="Garamond"/>
            </a:rPr>
            <a:t>The Board of Directors of </a:t>
          </a:r>
          <a:r>
            <a:rPr lang="en-US" cap="none" sz="1200" b="1" i="0" u="none" baseline="0">
              <a:latin typeface="Garamond"/>
              <a:ea typeface="Garamond"/>
              <a:cs typeface="Garamond"/>
            </a:rPr>
            <a:t>SARAWAK ENTERPRISE CORPORATION BERHAD</a:t>
          </a:r>
          <a:r>
            <a:rPr lang="en-US" cap="none" sz="1200" b="0" i="0" u="none" baseline="0">
              <a:latin typeface="Garamond"/>
              <a:ea typeface="Garamond"/>
              <a:cs typeface="Garamond"/>
            </a:rPr>
            <a:t> wishes to announce the  unaudited results of the Group and of the Company for the half year ended 30 June 1999 as follows :-</a:t>
          </a:r>
        </a:p>
      </xdr:txBody>
    </xdr:sp>
    <xdr:clientData/>
  </xdr:twoCellAnchor>
  <xdr:twoCellAnchor>
    <xdr:from>
      <xdr:col>2</xdr:col>
      <xdr:colOff>9525</xdr:colOff>
      <xdr:row>2</xdr:row>
      <xdr:rowOff>0</xdr:rowOff>
    </xdr:from>
    <xdr:to>
      <xdr:col>7</xdr:col>
      <xdr:colOff>114300</xdr:colOff>
      <xdr:row>2</xdr:row>
      <xdr:rowOff>0</xdr:rowOff>
    </xdr:to>
    <xdr:sp>
      <xdr:nvSpPr>
        <xdr:cNvPr id="2" name="Text 26"/>
        <xdr:cNvSpPr txBox="1">
          <a:spLocks noChangeArrowheads="1"/>
        </xdr:cNvSpPr>
      </xdr:nvSpPr>
      <xdr:spPr>
        <a:xfrm>
          <a:off x="371475" y="371475"/>
          <a:ext cx="4876800" cy="0"/>
        </a:xfrm>
        <a:prstGeom prst="rect">
          <a:avLst/>
        </a:prstGeom>
        <a:noFill/>
        <a:ln w="1" cmpd="sng">
          <a:noFill/>
        </a:ln>
      </xdr:spPr>
      <xdr:txBody>
        <a:bodyPr vertOverflow="clip" wrap="square"/>
        <a:p>
          <a:pPr algn="just">
            <a:defRPr/>
          </a:pPr>
          <a:r>
            <a:rPr lang="en-US" cap="none" sz="1100" b="1" i="0" u="none" baseline="0"/>
            <a:t>Review of performance of the Company and its principal subsidiaries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orary%20Internet%20Files\Content.IE5\YX35LX57\windows\TEMP\2nd%20QTR%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Temporary%20Internet%20Files\Content.IE5\YX35LX57\September%20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NDOWS\Temporary%20Internet%20Files\Content.IE5\YX35LX57\3rd%20QTR%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index"/>
      <sheetName val="pl"/>
      <sheetName val="bs"/>
      <sheetName val="income"/>
      <sheetName val="tax"/>
      <sheetName val="mi"/>
      <sheetName val="ei"/>
      <sheetName val="group CA"/>
      <sheetName val="reserves"/>
      <sheetName val="comments"/>
      <sheetName val="securities"/>
      <sheetName val="OFFB&amp;S"/>
    </sheetNames>
    <sheetDataSet>
      <sheetData sheetId="11">
        <row r="12">
          <cell r="I1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000"/>
      <sheetName val="p&amp;l"/>
      <sheetName val="BS"/>
      <sheetName val="Other Subsidiary"/>
      <sheetName val="spc,spg, sawarja"/>
      <sheetName val="BS ADJ"/>
      <sheetName val="net assets"/>
      <sheetName val="summary"/>
      <sheetName val="Segment PL "/>
      <sheetName val="consoljv"/>
      <sheetName val="reserves"/>
      <sheetName val="P &amp; L ADJ"/>
      <sheetName val="associate"/>
      <sheetName val="goodwill"/>
      <sheetName val="Sesco (2)"/>
      <sheetName val="Interco matrix"/>
      <sheetName val="cover"/>
      <sheetName val="contents"/>
      <sheetName val="related party tra"/>
      <sheetName val="associates(analysis)"/>
    </sheetNames>
    <sheetDataSet>
      <sheetData sheetId="6">
        <row r="32">
          <cell r="P32">
            <v>3453052.5980293998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index"/>
      <sheetName val="pl"/>
      <sheetName val="bs"/>
      <sheetName val="income"/>
      <sheetName val="tax"/>
      <sheetName val="mi"/>
      <sheetName val="ei"/>
      <sheetName val="group CA"/>
      <sheetName val="reserves"/>
      <sheetName val="comments"/>
      <sheetName val="securities"/>
      <sheetName val="OFFB&amp;S"/>
    </sheetNames>
    <sheetDataSet>
      <sheetData sheetId="11">
        <row r="48">
          <cell r="F48">
            <v>322638.87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P49"/>
  <sheetViews>
    <sheetView showGridLines="0" tabSelected="1" zoomScale="75" zoomScaleNormal="75" workbookViewId="0" topLeftCell="A13">
      <selection activeCell="E47" sqref="E47"/>
    </sheetView>
  </sheetViews>
  <sheetFormatPr defaultColWidth="9.140625" defaultRowHeight="12.75"/>
  <cols>
    <col min="1" max="1" width="4.57421875" style="13" bestFit="1" customWidth="1"/>
    <col min="2" max="2" width="4.28125" style="13" customWidth="1"/>
    <col min="3" max="3" width="3.7109375" style="13" customWidth="1"/>
    <col min="4" max="4" width="34.28125" style="13" customWidth="1"/>
    <col min="5" max="5" width="13.8515625" style="13" customWidth="1"/>
    <col min="6" max="6" width="2.00390625" style="13" customWidth="1"/>
    <col min="7" max="7" width="13.7109375" style="13" customWidth="1"/>
    <col min="8" max="8" width="1.7109375" style="13" customWidth="1"/>
    <col min="9" max="9" width="14.28125" style="13" bestFit="1" customWidth="1"/>
    <col min="10" max="10" width="1.7109375" style="13" customWidth="1"/>
    <col min="11" max="11" width="17.00390625" style="13" customWidth="1"/>
    <col min="12" max="15" width="9.140625" style="98" customWidth="1"/>
    <col min="16" max="16384" width="9.140625" style="13" customWidth="1"/>
  </cols>
  <sheetData>
    <row r="1" spans="12:15" ht="12" customHeight="1">
      <c r="L1" s="97"/>
      <c r="M1" s="97"/>
      <c r="N1" s="97"/>
      <c r="O1" s="97"/>
    </row>
    <row r="2" spans="1:15" ht="15.75" customHeight="1">
      <c r="A2" s="41" t="s">
        <v>0</v>
      </c>
      <c r="B2" s="41"/>
      <c r="C2" s="41"/>
      <c r="D2" s="41"/>
      <c r="E2" s="41"/>
      <c r="F2" s="41"/>
      <c r="G2" s="41"/>
      <c r="H2" s="41"/>
      <c r="I2" s="41"/>
      <c r="J2" s="41"/>
      <c r="K2" s="42"/>
      <c r="L2" s="97"/>
      <c r="M2" s="97"/>
      <c r="N2" s="97"/>
      <c r="O2" s="97"/>
    </row>
    <row r="3" spans="1:15" ht="15.75" customHeight="1">
      <c r="A3" s="43" t="s">
        <v>1</v>
      </c>
      <c r="B3" s="43"/>
      <c r="C3" s="43"/>
      <c r="D3" s="43"/>
      <c r="E3" s="43"/>
      <c r="F3" s="43"/>
      <c r="G3" s="43"/>
      <c r="H3" s="43"/>
      <c r="I3" s="43"/>
      <c r="J3" s="43"/>
      <c r="K3" s="42"/>
      <c r="L3" s="97"/>
      <c r="M3" s="97"/>
      <c r="N3" s="97"/>
      <c r="O3" s="97"/>
    </row>
    <row r="4" spans="1:15" ht="12" customHeight="1">
      <c r="A4" s="19"/>
      <c r="B4" s="19"/>
      <c r="C4" s="19"/>
      <c r="D4" s="19"/>
      <c r="E4" s="19"/>
      <c r="F4" s="19"/>
      <c r="G4" s="19"/>
      <c r="H4" s="19"/>
      <c r="I4" s="19"/>
      <c r="J4" s="19"/>
      <c r="L4" s="97"/>
      <c r="M4" s="97"/>
      <c r="N4" s="97"/>
      <c r="O4" s="97"/>
    </row>
    <row r="5" spans="1:15" ht="15.75" customHeight="1">
      <c r="A5" s="44" t="s">
        <v>2</v>
      </c>
      <c r="B5" s="45"/>
      <c r="C5" s="45"/>
      <c r="D5" s="45"/>
      <c r="E5" s="45"/>
      <c r="F5" s="45"/>
      <c r="G5" s="45"/>
      <c r="H5" s="45"/>
      <c r="I5" s="45"/>
      <c r="J5" s="45"/>
      <c r="K5" s="42"/>
      <c r="L5" s="97"/>
      <c r="M5" s="97"/>
      <c r="N5" s="97"/>
      <c r="O5" s="97"/>
    </row>
    <row r="6" spans="1:15" ht="15.75" customHeight="1">
      <c r="A6" s="44" t="s">
        <v>220</v>
      </c>
      <c r="B6" s="45"/>
      <c r="C6" s="45"/>
      <c r="D6" s="45"/>
      <c r="E6" s="45"/>
      <c r="F6" s="45"/>
      <c r="G6" s="45"/>
      <c r="H6" s="45"/>
      <c r="I6" s="45"/>
      <c r="J6" s="45"/>
      <c r="K6" s="42"/>
      <c r="L6" s="97"/>
      <c r="M6" s="97"/>
      <c r="N6" s="97"/>
      <c r="O6" s="97"/>
    </row>
    <row r="7" spans="1:15" ht="15.75" customHeight="1">
      <c r="A7" s="150" t="s">
        <v>177</v>
      </c>
      <c r="B7" s="150"/>
      <c r="C7" s="150"/>
      <c r="D7" s="150"/>
      <c r="E7" s="150"/>
      <c r="F7" s="150"/>
      <c r="G7" s="150"/>
      <c r="H7" s="150"/>
      <c r="I7" s="150"/>
      <c r="J7" s="150"/>
      <c r="K7" s="150"/>
      <c r="L7" s="97"/>
      <c r="M7" s="97"/>
      <c r="N7" s="97"/>
      <c r="O7" s="97"/>
    </row>
    <row r="8" spans="1:15" ht="15.75" customHeight="1">
      <c r="A8" s="4"/>
      <c r="B8" s="4"/>
      <c r="C8" s="4"/>
      <c r="D8" s="4"/>
      <c r="E8" s="4"/>
      <c r="F8" s="4"/>
      <c r="G8" s="4"/>
      <c r="H8" s="4"/>
      <c r="I8" s="4"/>
      <c r="J8" s="4"/>
      <c r="L8" s="97"/>
      <c r="M8" s="97"/>
      <c r="N8" s="97"/>
      <c r="O8" s="97"/>
    </row>
    <row r="9" spans="1:15" ht="15.75" customHeight="1">
      <c r="A9" s="20"/>
      <c r="B9" s="20"/>
      <c r="C9" s="20"/>
      <c r="D9" s="20"/>
      <c r="E9" s="20"/>
      <c r="F9" s="20"/>
      <c r="G9" s="20"/>
      <c r="H9" s="20"/>
      <c r="I9" s="20"/>
      <c r="J9" s="20"/>
      <c r="L9" s="97"/>
      <c r="M9" s="97"/>
      <c r="N9" s="97"/>
      <c r="O9" s="97"/>
    </row>
    <row r="10" spans="1:15" ht="15.75" customHeight="1">
      <c r="A10" s="4"/>
      <c r="B10" s="4"/>
      <c r="C10" s="4"/>
      <c r="D10" s="4"/>
      <c r="E10" s="4"/>
      <c r="F10" s="4"/>
      <c r="G10" s="4"/>
      <c r="H10" s="4"/>
      <c r="I10" s="4"/>
      <c r="J10" s="4"/>
      <c r="L10" s="97"/>
      <c r="M10" s="97"/>
      <c r="N10" s="97"/>
      <c r="O10" s="97"/>
    </row>
    <row r="11" spans="1:15" ht="15.75" customHeight="1">
      <c r="A11" s="4"/>
      <c r="B11" s="4"/>
      <c r="C11" s="4"/>
      <c r="D11" s="4"/>
      <c r="E11" s="4"/>
      <c r="F11" s="4"/>
      <c r="G11" s="4"/>
      <c r="H11" s="4"/>
      <c r="I11" s="4"/>
      <c r="J11" s="4"/>
      <c r="L11" s="97"/>
      <c r="M11" s="97"/>
      <c r="N11" s="97"/>
      <c r="O11" s="97"/>
    </row>
    <row r="12" spans="1:10" s="4" customFormat="1" ht="15.75" customHeight="1">
      <c r="A12" s="16" t="s">
        <v>207</v>
      </c>
      <c r="B12" s="15"/>
      <c r="C12" s="15"/>
      <c r="D12" s="15"/>
      <c r="E12" s="2"/>
      <c r="F12" s="2"/>
      <c r="G12" s="2"/>
      <c r="H12" s="2"/>
      <c r="I12" s="2"/>
      <c r="J12" s="2"/>
    </row>
    <row r="13" spans="1:10" s="4" customFormat="1" ht="15.75" customHeight="1">
      <c r="A13" s="16"/>
      <c r="B13" s="15"/>
      <c r="C13" s="15"/>
      <c r="D13" s="15"/>
      <c r="E13" s="2"/>
      <c r="F13" s="2"/>
      <c r="G13" s="2"/>
      <c r="H13" s="2"/>
      <c r="I13" s="2"/>
      <c r="J13" s="2"/>
    </row>
    <row r="14" spans="1:11" s="4" customFormat="1" ht="15.75" customHeight="1">
      <c r="A14" s="3"/>
      <c r="B14" s="2"/>
      <c r="C14" s="2"/>
      <c r="D14" s="2"/>
      <c r="E14" s="149" t="s">
        <v>219</v>
      </c>
      <c r="F14" s="149"/>
      <c r="G14" s="149"/>
      <c r="H14" s="2"/>
      <c r="I14" s="44" t="s">
        <v>3</v>
      </c>
      <c r="J14" s="44"/>
      <c r="K14" s="44"/>
    </row>
    <row r="15" spans="5:11" s="4" customFormat="1" ht="15.75" customHeight="1">
      <c r="E15" s="46" t="s">
        <v>4</v>
      </c>
      <c r="F15" s="46"/>
      <c r="G15" s="47" t="s">
        <v>5</v>
      </c>
      <c r="I15" s="46" t="s">
        <v>4</v>
      </c>
      <c r="J15" s="24"/>
      <c r="K15" s="47" t="s">
        <v>5</v>
      </c>
    </row>
    <row r="16" spans="5:11" s="4" customFormat="1" ht="15.75" customHeight="1">
      <c r="E16" s="47" t="s">
        <v>7</v>
      </c>
      <c r="F16" s="47"/>
      <c r="G16" s="47" t="s">
        <v>8</v>
      </c>
      <c r="I16" s="47" t="s">
        <v>7</v>
      </c>
      <c r="J16" s="24"/>
      <c r="K16" s="47" t="s">
        <v>8</v>
      </c>
    </row>
    <row r="17" spans="5:11" s="4" customFormat="1" ht="15.75" customHeight="1">
      <c r="E17" s="47" t="s">
        <v>6</v>
      </c>
      <c r="F17" s="47"/>
      <c r="G17" s="47" t="s">
        <v>6</v>
      </c>
      <c r="H17" s="6"/>
      <c r="I17" s="47" t="s">
        <v>10</v>
      </c>
      <c r="J17" s="24"/>
      <c r="K17" s="47" t="s">
        <v>11</v>
      </c>
    </row>
    <row r="18" spans="5:11" s="4" customFormat="1" ht="15.75" customHeight="1">
      <c r="E18" s="128">
        <v>37164</v>
      </c>
      <c r="F18" s="49"/>
      <c r="G18" s="128">
        <v>36799</v>
      </c>
      <c r="H18" s="6"/>
      <c r="I18" s="128">
        <v>37164</v>
      </c>
      <c r="J18" s="49"/>
      <c r="K18" s="128">
        <v>36799</v>
      </c>
    </row>
    <row r="19" spans="5:11" s="4" customFormat="1" ht="15.75" customHeight="1">
      <c r="E19" s="48" t="s">
        <v>12</v>
      </c>
      <c r="F19" s="48"/>
      <c r="G19" s="46" t="s">
        <v>12</v>
      </c>
      <c r="I19" s="46" t="s">
        <v>12</v>
      </c>
      <c r="J19" s="25"/>
      <c r="K19" s="46" t="s">
        <v>12</v>
      </c>
    </row>
    <row r="20" spans="1:11" s="4" customFormat="1" ht="15.75" customHeight="1">
      <c r="A20" s="51"/>
      <c r="B20" s="51"/>
      <c r="C20" s="51"/>
      <c r="D20" s="51"/>
      <c r="E20" s="52"/>
      <c r="F20" s="52"/>
      <c r="G20" s="52"/>
      <c r="H20" s="53"/>
      <c r="I20" s="52"/>
      <c r="J20" s="52"/>
      <c r="K20" s="51"/>
    </row>
    <row r="21" spans="1:11" s="4" customFormat="1" ht="15.75" customHeight="1" thickBot="1">
      <c r="A21" s="46" t="s">
        <v>13</v>
      </c>
      <c r="B21" s="55" t="s">
        <v>14</v>
      </c>
      <c r="C21" s="56" t="s">
        <v>149</v>
      </c>
      <c r="D21" s="57"/>
      <c r="E21" s="67">
        <v>48181.947729999985</v>
      </c>
      <c r="F21" s="62"/>
      <c r="G21" s="67">
        <v>41588</v>
      </c>
      <c r="H21" s="62"/>
      <c r="I21" s="67">
        <v>128464.98013999999</v>
      </c>
      <c r="J21" s="62"/>
      <c r="K21" s="67">
        <v>117185</v>
      </c>
    </row>
    <row r="22" spans="1:11" s="4" customFormat="1" ht="15.75" customHeight="1" thickBot="1" thickTop="1">
      <c r="A22" s="51"/>
      <c r="B22" s="55" t="s">
        <v>15</v>
      </c>
      <c r="C22" s="56" t="s">
        <v>16</v>
      </c>
      <c r="D22" s="57"/>
      <c r="E22" s="130">
        <v>98.28732000000001</v>
      </c>
      <c r="F22" s="62"/>
      <c r="G22" s="130">
        <v>58</v>
      </c>
      <c r="H22" s="62"/>
      <c r="I22" s="130">
        <v>98.29732000000001</v>
      </c>
      <c r="J22" s="62"/>
      <c r="K22" s="130">
        <v>108</v>
      </c>
    </row>
    <row r="23" spans="1:11" s="4" customFormat="1" ht="15.75" customHeight="1" thickBot="1" thickTop="1">
      <c r="A23" s="51"/>
      <c r="B23" s="55" t="s">
        <v>17</v>
      </c>
      <c r="C23" s="56" t="s">
        <v>150</v>
      </c>
      <c r="D23" s="57"/>
      <c r="E23" s="67">
        <v>7124.414380000002</v>
      </c>
      <c r="F23" s="62"/>
      <c r="G23" s="67">
        <v>3651</v>
      </c>
      <c r="H23" s="62"/>
      <c r="I23" s="67">
        <v>21392.24212369863</v>
      </c>
      <c r="J23" s="62"/>
      <c r="K23" s="67">
        <v>11409</v>
      </c>
    </row>
    <row r="24" spans="1:11" s="4" customFormat="1" ht="15.75" customHeight="1" thickTop="1">
      <c r="A24" s="51"/>
      <c r="B24" s="55"/>
      <c r="C24" s="55"/>
      <c r="D24" s="56"/>
      <c r="E24" s="62"/>
      <c r="F24" s="62"/>
      <c r="G24" s="62"/>
      <c r="H24" s="62"/>
      <c r="I24" s="62"/>
      <c r="J24" s="62"/>
      <c r="K24" s="51"/>
    </row>
    <row r="25" spans="1:11" s="4" customFormat="1" ht="15.75" customHeight="1">
      <c r="A25" s="46" t="s">
        <v>18</v>
      </c>
      <c r="B25" s="55" t="s">
        <v>14</v>
      </c>
      <c r="C25" s="56" t="s">
        <v>151</v>
      </c>
      <c r="D25" s="57"/>
      <c r="E25" s="51"/>
      <c r="F25" s="51"/>
      <c r="G25" s="51"/>
      <c r="H25" s="51"/>
      <c r="I25" s="51" t="s">
        <v>19</v>
      </c>
      <c r="J25" s="51"/>
      <c r="K25" s="51"/>
    </row>
    <row r="26" spans="1:11" s="4" customFormat="1" ht="15.75" customHeight="1">
      <c r="A26" s="46"/>
      <c r="B26" s="55"/>
      <c r="C26" s="56" t="s">
        <v>152</v>
      </c>
      <c r="D26" s="57"/>
      <c r="E26" s="51"/>
      <c r="F26" s="51"/>
      <c r="G26" s="51"/>
      <c r="H26" s="51"/>
      <c r="I26" s="51"/>
      <c r="J26" s="51"/>
      <c r="K26" s="51"/>
    </row>
    <row r="27" spans="1:11" s="4" customFormat="1" ht="15.75" customHeight="1">
      <c r="A27" s="46"/>
      <c r="B27" s="55"/>
      <c r="C27" s="56" t="s">
        <v>20</v>
      </c>
      <c r="D27" s="57"/>
      <c r="E27" s="51"/>
      <c r="F27" s="51"/>
      <c r="G27" s="51"/>
      <c r="H27" s="51"/>
      <c r="I27" s="51"/>
      <c r="J27" s="51"/>
      <c r="K27" s="51"/>
    </row>
    <row r="28" spans="1:11" s="4" customFormat="1" ht="15.75" customHeight="1">
      <c r="A28" s="46"/>
      <c r="B28" s="55"/>
      <c r="C28" s="56" t="s">
        <v>21</v>
      </c>
      <c r="D28" s="57"/>
      <c r="E28" s="62">
        <v>27318</v>
      </c>
      <c r="F28" s="62"/>
      <c r="G28" s="51">
        <v>23519</v>
      </c>
      <c r="H28" s="51"/>
      <c r="I28" s="62">
        <v>78875</v>
      </c>
      <c r="J28" s="62"/>
      <c r="K28" s="51">
        <v>67939</v>
      </c>
    </row>
    <row r="29" spans="1:11" s="4" customFormat="1" ht="15.75" customHeight="1">
      <c r="A29" s="55"/>
      <c r="B29" s="55" t="s">
        <v>15</v>
      </c>
      <c r="C29" s="56" t="s">
        <v>153</v>
      </c>
      <c r="D29" s="57"/>
      <c r="E29" s="51">
        <v>6246</v>
      </c>
      <c r="F29" s="51"/>
      <c r="G29" s="51">
        <v>252</v>
      </c>
      <c r="H29" s="51"/>
      <c r="I29" s="51">
        <v>18487</v>
      </c>
      <c r="J29" s="51"/>
      <c r="K29" s="51">
        <v>803</v>
      </c>
    </row>
    <row r="30" spans="1:11" s="4" customFormat="1" ht="15.75" customHeight="1">
      <c r="A30" s="51"/>
      <c r="B30" s="55" t="s">
        <v>17</v>
      </c>
      <c r="C30" s="56" t="s">
        <v>22</v>
      </c>
      <c r="D30" s="57"/>
      <c r="E30" s="143">
        <v>6700</v>
      </c>
      <c r="F30" s="143"/>
      <c r="G30" s="143">
        <v>6569</v>
      </c>
      <c r="H30" s="143"/>
      <c r="I30" s="144">
        <v>20033</v>
      </c>
      <c r="J30" s="62"/>
      <c r="K30" s="51">
        <v>19732</v>
      </c>
    </row>
    <row r="31" spans="1:12" s="4" customFormat="1" ht="15.75" customHeight="1">
      <c r="A31" s="51"/>
      <c r="B31" s="55" t="s">
        <v>23</v>
      </c>
      <c r="C31" s="56" t="s">
        <v>24</v>
      </c>
      <c r="D31" s="57"/>
      <c r="E31" s="145">
        <v>-0.05899999999996908</v>
      </c>
      <c r="F31" s="62"/>
      <c r="G31" s="66">
        <v>0</v>
      </c>
      <c r="H31" s="62"/>
      <c r="I31" s="66">
        <v>1603</v>
      </c>
      <c r="J31" s="62"/>
      <c r="K31" s="66">
        <v>0</v>
      </c>
      <c r="L31" s="8"/>
    </row>
    <row r="32" spans="1:11" s="4" customFormat="1" ht="15.75" customHeight="1">
      <c r="A32" s="51"/>
      <c r="B32" s="55" t="s">
        <v>25</v>
      </c>
      <c r="C32" s="56" t="s">
        <v>200</v>
      </c>
      <c r="D32" s="57"/>
      <c r="E32" s="51">
        <f>E28-E29-E30</f>
        <v>14372</v>
      </c>
      <c r="F32" s="62"/>
      <c r="G32" s="51">
        <f>G28-G29-G30-G31</f>
        <v>16698</v>
      </c>
      <c r="H32" s="51"/>
      <c r="I32" s="51">
        <f>I28-I29-I30-I31</f>
        <v>38752</v>
      </c>
      <c r="J32" s="51"/>
      <c r="K32" s="51">
        <v>47404</v>
      </c>
    </row>
    <row r="33" spans="1:11" s="4" customFormat="1" ht="15.75" customHeight="1">
      <c r="A33" s="51"/>
      <c r="B33" s="55"/>
      <c r="C33" s="56" t="s">
        <v>154</v>
      </c>
      <c r="D33" s="57"/>
      <c r="E33" s="62"/>
      <c r="F33" s="62"/>
      <c r="G33" s="62"/>
      <c r="H33" s="51"/>
      <c r="I33" s="51"/>
      <c r="J33" s="51"/>
      <c r="K33" s="51"/>
    </row>
    <row r="34" spans="1:11" s="4" customFormat="1" ht="15.75" customHeight="1">
      <c r="A34" s="51"/>
      <c r="B34" s="55"/>
      <c r="C34" s="56" t="s">
        <v>155</v>
      </c>
      <c r="D34" s="57"/>
      <c r="E34" s="51"/>
      <c r="F34" s="51"/>
      <c r="G34" s="51"/>
      <c r="H34" s="51"/>
      <c r="I34" s="51"/>
      <c r="J34" s="51"/>
      <c r="K34" s="51"/>
    </row>
    <row r="35" spans="1:12" s="4" customFormat="1" ht="15.75" customHeight="1">
      <c r="A35" s="51"/>
      <c r="B35" s="55" t="s">
        <v>26</v>
      </c>
      <c r="C35" s="56" t="s">
        <v>156</v>
      </c>
      <c r="D35" s="57"/>
      <c r="E35" s="66">
        <v>17612</v>
      </c>
      <c r="F35" s="62"/>
      <c r="G35" s="66">
        <v>12813</v>
      </c>
      <c r="H35" s="62"/>
      <c r="I35" s="66">
        <v>54496.85</v>
      </c>
      <c r="J35" s="62"/>
      <c r="K35" s="66">
        <v>52857</v>
      </c>
      <c r="L35" s="8"/>
    </row>
    <row r="36" spans="1:12" s="4" customFormat="1" ht="15.75" customHeight="1">
      <c r="A36" s="51"/>
      <c r="B36" s="55"/>
      <c r="C36" s="56" t="s">
        <v>157</v>
      </c>
      <c r="D36" s="57"/>
      <c r="E36" s="62"/>
      <c r="F36" s="62"/>
      <c r="G36" s="62"/>
      <c r="H36" s="62"/>
      <c r="I36" s="62"/>
      <c r="J36" s="62"/>
      <c r="K36" s="62"/>
      <c r="L36" s="8"/>
    </row>
    <row r="37" spans="1:11" s="4" customFormat="1" ht="15.75" customHeight="1">
      <c r="A37" s="51"/>
      <c r="B37" s="55" t="s">
        <v>27</v>
      </c>
      <c r="C37" s="56" t="s">
        <v>158</v>
      </c>
      <c r="D37" s="57"/>
      <c r="E37" s="51"/>
      <c r="F37" s="51"/>
      <c r="G37" s="51"/>
      <c r="H37" s="51"/>
      <c r="I37" s="62"/>
      <c r="J37" s="62"/>
      <c r="K37" s="51"/>
    </row>
    <row r="38" spans="1:11" s="4" customFormat="1" ht="15.75" customHeight="1">
      <c r="A38" s="51"/>
      <c r="B38" s="55"/>
      <c r="C38" s="56" t="s">
        <v>28</v>
      </c>
      <c r="D38" s="57"/>
      <c r="E38" s="62">
        <f>E35+E32</f>
        <v>31984</v>
      </c>
      <c r="F38" s="51"/>
      <c r="G38" s="51">
        <v>29511</v>
      </c>
      <c r="H38" s="51"/>
      <c r="I38" s="62">
        <v>93249</v>
      </c>
      <c r="J38" s="62"/>
      <c r="K38" s="62">
        <v>100261</v>
      </c>
    </row>
    <row r="39" spans="1:11" s="4" customFormat="1" ht="15.75" customHeight="1">
      <c r="A39" s="51"/>
      <c r="B39" s="55" t="s">
        <v>29</v>
      </c>
      <c r="C39" s="56" t="s">
        <v>159</v>
      </c>
      <c r="D39" s="57"/>
      <c r="E39" s="66">
        <v>6195.84388</v>
      </c>
      <c r="F39" s="62"/>
      <c r="G39" s="66">
        <v>5054</v>
      </c>
      <c r="H39" s="51"/>
      <c r="I39" s="66">
        <v>17629</v>
      </c>
      <c r="J39" s="62"/>
      <c r="K39" s="66">
        <v>14805</v>
      </c>
    </row>
    <row r="40" spans="1:11" s="4" customFormat="1" ht="15.75" customHeight="1">
      <c r="A40" s="51"/>
      <c r="B40" s="55" t="s">
        <v>31</v>
      </c>
      <c r="C40" s="56" t="s">
        <v>178</v>
      </c>
      <c r="D40" s="59"/>
      <c r="E40" s="62"/>
      <c r="F40" s="62"/>
      <c r="G40" s="62"/>
      <c r="H40" s="51"/>
      <c r="I40" s="51"/>
      <c r="J40" s="51"/>
      <c r="K40" s="51"/>
    </row>
    <row r="41" spans="1:42" s="4" customFormat="1" ht="15.75" customHeight="1">
      <c r="A41" s="51"/>
      <c r="B41" s="55"/>
      <c r="C41" s="56" t="s">
        <v>162</v>
      </c>
      <c r="D41" s="59"/>
      <c r="E41" s="62">
        <f>E38-E39</f>
        <v>25788.15612</v>
      </c>
      <c r="F41" s="62"/>
      <c r="G41" s="62">
        <v>24457</v>
      </c>
      <c r="H41" s="62"/>
      <c r="I41" s="62">
        <v>75620</v>
      </c>
      <c r="J41" s="62"/>
      <c r="K41" s="62">
        <v>85456</v>
      </c>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row>
    <row r="42" spans="1:42" s="4" customFormat="1" ht="15.75" customHeight="1">
      <c r="A42" s="51"/>
      <c r="B42" s="51"/>
      <c r="C42" s="56" t="s">
        <v>160</v>
      </c>
      <c r="D42" s="59"/>
      <c r="E42" s="62">
        <v>1699.8829999999998</v>
      </c>
      <c r="F42" s="62"/>
      <c r="G42" s="62">
        <v>1450</v>
      </c>
      <c r="H42" s="62"/>
      <c r="I42" s="62">
        <v>3868</v>
      </c>
      <c r="J42" s="62"/>
      <c r="K42" s="131">
        <v>3246</v>
      </c>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row>
    <row r="43" spans="1:42" s="4" customFormat="1" ht="15.75" customHeight="1">
      <c r="A43" s="51"/>
      <c r="B43" s="55" t="s">
        <v>32</v>
      </c>
      <c r="C43" s="56" t="s">
        <v>161</v>
      </c>
      <c r="D43" s="59"/>
      <c r="E43" s="66">
        <v>0</v>
      </c>
      <c r="F43" s="62"/>
      <c r="G43" s="66">
        <v>0</v>
      </c>
      <c r="H43" s="62"/>
      <c r="I43" s="66">
        <v>0</v>
      </c>
      <c r="J43" s="62"/>
      <c r="K43" s="66">
        <v>0</v>
      </c>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row>
    <row r="44" spans="1:42" s="4" customFormat="1" ht="15.75" customHeight="1">
      <c r="A44" s="51"/>
      <c r="B44" s="55" t="s">
        <v>34</v>
      </c>
      <c r="C44" s="56" t="s">
        <v>163</v>
      </c>
      <c r="D44" s="56"/>
      <c r="E44" s="62"/>
      <c r="F44" s="62"/>
      <c r="G44" s="62"/>
      <c r="H44" s="62"/>
      <c r="I44" s="132"/>
      <c r="J44" s="132"/>
      <c r="K44" s="62"/>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row>
    <row r="45" spans="1:4" s="4" customFormat="1" ht="15.75" customHeight="1">
      <c r="A45" s="51"/>
      <c r="B45" s="55"/>
      <c r="C45" s="61" t="s">
        <v>164</v>
      </c>
      <c r="D45" s="56"/>
    </row>
    <row r="46" spans="1:11" s="4" customFormat="1" ht="15.75" customHeight="1">
      <c r="A46" s="51"/>
      <c r="B46" s="51"/>
      <c r="C46" s="51" t="s">
        <v>179</v>
      </c>
      <c r="D46" s="51"/>
      <c r="E46" s="51">
        <f>E41-E42</f>
        <v>24088.273119999998</v>
      </c>
      <c r="F46" s="51"/>
      <c r="G46" s="51">
        <v>23007</v>
      </c>
      <c r="H46" s="51"/>
      <c r="I46" s="51">
        <v>71752.06842509861</v>
      </c>
      <c r="J46" s="51"/>
      <c r="K46" s="51">
        <v>82210</v>
      </c>
    </row>
    <row r="47" spans="1:4" s="4" customFormat="1" ht="15.75" customHeight="1">
      <c r="A47" s="51"/>
      <c r="B47" s="55"/>
      <c r="C47" s="61"/>
      <c r="D47" s="56"/>
    </row>
    <row r="48" s="4" customFormat="1" ht="15.75" customHeight="1"/>
    <row r="49" spans="1:10" ht="12.75">
      <c r="A49" s="1"/>
      <c r="B49" s="1"/>
      <c r="C49" s="1"/>
      <c r="D49" s="1"/>
      <c r="E49" s="1"/>
      <c r="F49" s="1"/>
      <c r="G49" s="1"/>
      <c r="H49" s="1"/>
      <c r="I49" s="1"/>
      <c r="J49" s="1"/>
    </row>
  </sheetData>
  <mergeCells count="2">
    <mergeCell ref="E14:G14"/>
    <mergeCell ref="A7:K7"/>
  </mergeCells>
  <printOptions/>
  <pageMargins left="0.66" right="0.26" top="0.85" bottom="0.75" header="0.11" footer="0.5"/>
  <pageSetup horizontalDpi="600" verticalDpi="600" orientation="portrait" paperSize="9" scale="80" r:id="rId2"/>
  <headerFooter alignWithMargins="0">
    <oddFooter>&amp;C&amp;"Garamond,Bold"&amp;12 1</oddFooter>
  </headerFooter>
  <drawing r:id="rId1"/>
</worksheet>
</file>

<file path=xl/worksheets/sheet2.xml><?xml version="1.0" encoding="utf-8"?>
<worksheet xmlns="http://schemas.openxmlformats.org/spreadsheetml/2006/main" xmlns:r="http://schemas.openxmlformats.org/officeDocument/2006/relationships">
  <dimension ref="A1:AH34"/>
  <sheetViews>
    <sheetView showGridLines="0" zoomScale="70" zoomScaleNormal="70" workbookViewId="0" topLeftCell="A29">
      <selection activeCell="J30" sqref="J30"/>
    </sheetView>
  </sheetViews>
  <sheetFormatPr defaultColWidth="9.140625" defaultRowHeight="12.75"/>
  <cols>
    <col min="1" max="1" width="3.7109375" style="13" customWidth="1"/>
    <col min="2" max="2" width="4.28125" style="13" customWidth="1"/>
    <col min="3" max="3" width="3.7109375" style="13" customWidth="1"/>
    <col min="4" max="4" width="34.28125" style="13" customWidth="1"/>
    <col min="5" max="5" width="12.7109375" style="13" customWidth="1"/>
    <col min="6" max="6" width="2.140625" style="13" customWidth="1"/>
    <col min="7" max="7" width="16.421875" style="13" customWidth="1"/>
    <col min="8" max="8" width="1.7109375" style="13" customWidth="1"/>
    <col min="9" max="9" width="11.7109375" style="13" customWidth="1"/>
    <col min="10" max="10" width="1.7109375" style="13" customWidth="1"/>
    <col min="11" max="11" width="17.57421875" style="13" customWidth="1"/>
    <col min="12" max="15" width="9.140625" style="98" customWidth="1"/>
    <col min="16" max="16384" width="9.140625" style="13" customWidth="1"/>
  </cols>
  <sheetData>
    <row r="1" spans="1:15" ht="18" customHeight="1">
      <c r="A1" s="4"/>
      <c r="B1" s="4"/>
      <c r="C1" s="4"/>
      <c r="D1" s="4"/>
      <c r="E1" s="4"/>
      <c r="F1" s="4"/>
      <c r="G1" s="4"/>
      <c r="H1" s="4"/>
      <c r="I1" s="4"/>
      <c r="L1" s="97"/>
      <c r="M1" s="97"/>
      <c r="N1" s="97"/>
      <c r="O1" s="97"/>
    </row>
    <row r="2" spans="1:15" ht="15.75" customHeight="1">
      <c r="A2" s="4"/>
      <c r="B2" s="4"/>
      <c r="C2" s="4"/>
      <c r="D2" s="4"/>
      <c r="E2" s="4"/>
      <c r="F2" s="4"/>
      <c r="G2" s="4"/>
      <c r="H2" s="4"/>
      <c r="I2" s="4"/>
      <c r="L2" s="97"/>
      <c r="M2" s="97"/>
      <c r="N2" s="97"/>
      <c r="O2" s="97"/>
    </row>
    <row r="3" spans="1:15" ht="15.75" customHeight="1">
      <c r="A3" s="41" t="s">
        <v>33</v>
      </c>
      <c r="B3" s="41"/>
      <c r="C3" s="41"/>
      <c r="D3" s="41"/>
      <c r="E3" s="41"/>
      <c r="F3" s="41"/>
      <c r="G3" s="41"/>
      <c r="H3" s="41"/>
      <c r="I3" s="41"/>
      <c r="J3" s="42"/>
      <c r="K3" s="42"/>
      <c r="L3" s="97"/>
      <c r="M3" s="97"/>
      <c r="N3" s="97"/>
      <c r="O3" s="97"/>
    </row>
    <row r="4" spans="1:15" ht="15.75" customHeight="1">
      <c r="A4" s="113" t="s">
        <v>1</v>
      </c>
      <c r="B4" s="113"/>
      <c r="C4" s="113"/>
      <c r="D4" s="113"/>
      <c r="E4" s="113"/>
      <c r="F4" s="113"/>
      <c r="G4" s="113"/>
      <c r="H4" s="113"/>
      <c r="I4" s="113"/>
      <c r="J4" s="114"/>
      <c r="K4" s="114"/>
      <c r="L4" s="97"/>
      <c r="M4" s="97"/>
      <c r="N4" s="97"/>
      <c r="O4" s="97"/>
    </row>
    <row r="5" spans="1:15" ht="15.75" customHeight="1">
      <c r="A5" s="4"/>
      <c r="B5" s="8"/>
      <c r="C5" s="8"/>
      <c r="D5" s="8"/>
      <c r="E5" s="8"/>
      <c r="F5" s="8"/>
      <c r="G5" s="8"/>
      <c r="H5" s="8"/>
      <c r="I5" s="8"/>
      <c r="J5" s="115"/>
      <c r="K5" s="115"/>
      <c r="L5" s="97"/>
      <c r="M5" s="97"/>
      <c r="N5" s="97"/>
      <c r="O5" s="97"/>
    </row>
    <row r="6" spans="1:15" ht="15.75" customHeight="1">
      <c r="A6" s="4"/>
      <c r="B6" s="4"/>
      <c r="C6" s="4"/>
      <c r="D6" s="4"/>
      <c r="E6" s="4"/>
      <c r="F6" s="4"/>
      <c r="G6" s="4"/>
      <c r="H6" s="4"/>
      <c r="I6" s="4"/>
      <c r="L6" s="97"/>
      <c r="M6" s="97"/>
      <c r="N6" s="97"/>
      <c r="O6" s="97"/>
    </row>
    <row r="7" spans="1:15" ht="15.75" customHeight="1">
      <c r="A7" s="51"/>
      <c r="B7" s="51"/>
      <c r="C7" s="51"/>
      <c r="D7" s="51"/>
      <c r="E7" s="149" t="str">
        <f>+income!E14</f>
        <v>3rd Financial Quarter</v>
      </c>
      <c r="F7" s="149"/>
      <c r="G7" s="149"/>
      <c r="H7" s="51"/>
      <c r="I7" s="44" t="s">
        <v>3</v>
      </c>
      <c r="J7" s="45"/>
      <c r="K7" s="44"/>
      <c r="L7" s="97"/>
      <c r="M7" s="97"/>
      <c r="N7" s="97"/>
      <c r="O7" s="97"/>
    </row>
    <row r="8" spans="1:29" s="4" customFormat="1" ht="15.75" customHeight="1">
      <c r="A8" s="51"/>
      <c r="B8" s="51"/>
      <c r="C8" s="51"/>
      <c r="D8" s="51"/>
      <c r="E8" s="88" t="str">
        <f>+income!E15</f>
        <v>Current</v>
      </c>
      <c r="F8" s="88"/>
      <c r="G8" s="47" t="s">
        <v>5</v>
      </c>
      <c r="H8" s="68"/>
      <c r="I8" s="46" t="s">
        <v>4</v>
      </c>
      <c r="J8" s="56"/>
      <c r="K8" s="47" t="s">
        <v>5</v>
      </c>
      <c r="L8" s="14"/>
      <c r="M8" s="14"/>
      <c r="N8" s="14"/>
      <c r="O8" s="14"/>
      <c r="P8" s="14"/>
      <c r="Q8" s="14"/>
      <c r="R8" s="14"/>
      <c r="S8" s="14"/>
      <c r="T8" s="14"/>
      <c r="U8" s="14"/>
      <c r="V8" s="14"/>
      <c r="W8" s="14"/>
      <c r="X8" s="14"/>
      <c r="Y8" s="14"/>
      <c r="Z8" s="14"/>
      <c r="AA8" s="14"/>
      <c r="AB8" s="14"/>
      <c r="AC8" s="14"/>
    </row>
    <row r="9" spans="1:29" s="4" customFormat="1" ht="15.75" customHeight="1">
      <c r="A9" s="51"/>
      <c r="B9" s="51"/>
      <c r="C9" s="51"/>
      <c r="D9" s="51"/>
      <c r="E9" s="88" t="str">
        <f>+income!E16</f>
        <v>Year</v>
      </c>
      <c r="F9" s="88"/>
      <c r="G9" s="47" t="s">
        <v>8</v>
      </c>
      <c r="H9" s="68"/>
      <c r="I9" s="47" t="s">
        <v>7</v>
      </c>
      <c r="J9" s="56"/>
      <c r="K9" s="47" t="s">
        <v>8</v>
      </c>
      <c r="L9" s="14"/>
      <c r="M9" s="14"/>
      <c r="N9" s="14"/>
      <c r="O9" s="14"/>
      <c r="P9" s="14"/>
      <c r="Q9" s="14"/>
      <c r="R9" s="14"/>
      <c r="S9" s="14"/>
      <c r="T9" s="14"/>
      <c r="U9" s="14"/>
      <c r="V9" s="14"/>
      <c r="W9" s="14"/>
      <c r="X9" s="14"/>
      <c r="Y9" s="14"/>
      <c r="Z9" s="14"/>
      <c r="AA9" s="14"/>
      <c r="AB9" s="14"/>
      <c r="AC9" s="14"/>
    </row>
    <row r="10" spans="1:29" s="4" customFormat="1" ht="15.75" customHeight="1">
      <c r="A10" s="51"/>
      <c r="B10" s="51"/>
      <c r="C10" s="51"/>
      <c r="D10" s="51"/>
      <c r="E10" s="88" t="str">
        <f>+income!E17</f>
        <v>Quarter</v>
      </c>
      <c r="F10" s="88"/>
      <c r="G10" s="46" t="str">
        <f>+income!G17</f>
        <v>Quarter</v>
      </c>
      <c r="H10" s="68"/>
      <c r="I10" s="47" t="s">
        <v>10</v>
      </c>
      <c r="J10" s="56"/>
      <c r="K10" s="47" t="s">
        <v>11</v>
      </c>
      <c r="L10" s="14"/>
      <c r="M10" s="14"/>
      <c r="N10" s="14"/>
      <c r="O10" s="14"/>
      <c r="P10" s="14"/>
      <c r="Q10" s="14"/>
      <c r="R10" s="14"/>
      <c r="S10" s="14"/>
      <c r="T10" s="14"/>
      <c r="U10" s="14"/>
      <c r="V10" s="14"/>
      <c r="W10" s="14"/>
      <c r="X10" s="14"/>
      <c r="Y10" s="14"/>
      <c r="Z10" s="14"/>
      <c r="AA10" s="14"/>
      <c r="AB10" s="14"/>
      <c r="AC10" s="14"/>
    </row>
    <row r="11" spans="1:29" s="4" customFormat="1" ht="15.75" customHeight="1">
      <c r="A11" s="51"/>
      <c r="B11" s="51"/>
      <c r="C11" s="51"/>
      <c r="D11" s="51"/>
      <c r="E11" s="50">
        <f>+income!E18</f>
        <v>37164</v>
      </c>
      <c r="F11" s="50"/>
      <c r="G11" s="50">
        <f>+income!G18</f>
        <v>36799</v>
      </c>
      <c r="H11" s="50"/>
      <c r="I11" s="50">
        <f>+income!I18</f>
        <v>37164</v>
      </c>
      <c r="J11" s="90"/>
      <c r="K11" s="90">
        <f>+income!K18</f>
        <v>36799</v>
      </c>
      <c r="L11" s="14"/>
      <c r="M11" s="14"/>
      <c r="N11" s="14"/>
      <c r="O11" s="14"/>
      <c r="P11" s="14"/>
      <c r="Q11" s="14"/>
      <c r="R11" s="14"/>
      <c r="S11" s="14"/>
      <c r="T11" s="14"/>
      <c r="U11" s="14"/>
      <c r="V11" s="14"/>
      <c r="W11" s="14"/>
      <c r="X11" s="14"/>
      <c r="Y11" s="14"/>
      <c r="Z11" s="14"/>
      <c r="AA11" s="14"/>
      <c r="AB11" s="14"/>
      <c r="AC11" s="14"/>
    </row>
    <row r="12" spans="1:29" s="4" customFormat="1" ht="15.75" customHeight="1">
      <c r="A12" s="51"/>
      <c r="B12" s="51"/>
      <c r="C12" s="51"/>
      <c r="D12" s="51"/>
      <c r="E12" s="46" t="str">
        <f>+income!E19</f>
        <v>RM'000</v>
      </c>
      <c r="F12" s="46"/>
      <c r="G12" s="46" t="s">
        <v>12</v>
      </c>
      <c r="H12" s="56"/>
      <c r="I12" s="46" t="s">
        <v>12</v>
      </c>
      <c r="J12" s="56"/>
      <c r="K12" s="46" t="s">
        <v>12</v>
      </c>
      <c r="L12" s="14"/>
      <c r="M12" s="14"/>
      <c r="N12" s="14"/>
      <c r="O12" s="14"/>
      <c r="P12" s="14"/>
      <c r="Q12" s="14"/>
      <c r="R12" s="14"/>
      <c r="S12" s="14"/>
      <c r="T12" s="14"/>
      <c r="U12" s="14"/>
      <c r="V12" s="14"/>
      <c r="W12" s="14"/>
      <c r="X12" s="14"/>
      <c r="Y12" s="14"/>
      <c r="Z12" s="14"/>
      <c r="AA12" s="14"/>
      <c r="AB12" s="14"/>
      <c r="AC12" s="14"/>
    </row>
    <row r="13" spans="1:29" s="4" customFormat="1" ht="15.75" customHeight="1">
      <c r="A13" s="51"/>
      <c r="B13" s="51"/>
      <c r="C13" s="51"/>
      <c r="D13" s="51"/>
      <c r="E13" s="57"/>
      <c r="F13" s="57"/>
      <c r="G13" s="57"/>
      <c r="H13" s="56"/>
      <c r="I13" s="63"/>
      <c r="J13" s="56"/>
      <c r="K13" s="56"/>
      <c r="L13" s="14"/>
      <c r="M13" s="14"/>
      <c r="N13" s="14"/>
      <c r="O13" s="14"/>
      <c r="P13" s="14"/>
      <c r="Q13" s="14"/>
      <c r="R13" s="14"/>
      <c r="S13" s="14"/>
      <c r="T13" s="14"/>
      <c r="U13" s="14"/>
      <c r="V13" s="14"/>
      <c r="W13" s="14"/>
      <c r="X13" s="14"/>
      <c r="Y13" s="14"/>
      <c r="Z13" s="14"/>
      <c r="AA13" s="14"/>
      <c r="AB13" s="14"/>
      <c r="AC13" s="14"/>
    </row>
    <row r="14" spans="1:34" s="4" customFormat="1" ht="15.75" customHeight="1">
      <c r="A14" s="63" t="s">
        <v>18</v>
      </c>
      <c r="B14" s="65" t="s">
        <v>35</v>
      </c>
      <c r="C14" s="59" t="s">
        <v>165</v>
      </c>
      <c r="D14" s="57"/>
      <c r="E14" s="62">
        <v>0</v>
      </c>
      <c r="F14" s="62"/>
      <c r="G14" s="62">
        <v>0</v>
      </c>
      <c r="H14" s="62"/>
      <c r="I14" s="62">
        <v>0</v>
      </c>
      <c r="J14" s="62"/>
      <c r="K14" s="62">
        <v>0</v>
      </c>
      <c r="L14" s="8"/>
      <c r="M14" s="8"/>
      <c r="N14" s="8"/>
      <c r="O14" s="8"/>
      <c r="P14" s="8"/>
      <c r="Q14" s="8"/>
      <c r="R14" s="8"/>
      <c r="S14" s="8"/>
      <c r="T14" s="8"/>
      <c r="U14" s="8"/>
      <c r="V14" s="8"/>
      <c r="W14" s="8"/>
      <c r="X14" s="8"/>
      <c r="Y14" s="8"/>
      <c r="Z14" s="8"/>
      <c r="AA14" s="8"/>
      <c r="AB14" s="8"/>
      <c r="AC14" s="8"/>
      <c r="AD14" s="8"/>
      <c r="AE14" s="8"/>
      <c r="AF14" s="8"/>
      <c r="AG14" s="8"/>
      <c r="AH14" s="8"/>
    </row>
    <row r="15" spans="1:34" s="4" customFormat="1" ht="15.75" customHeight="1">
      <c r="A15" s="51"/>
      <c r="B15" s="65"/>
      <c r="C15" s="59" t="s">
        <v>166</v>
      </c>
      <c r="D15" s="57"/>
      <c r="E15" s="66"/>
      <c r="F15" s="62"/>
      <c r="G15" s="66">
        <v>0</v>
      </c>
      <c r="H15" s="62"/>
      <c r="I15" s="66">
        <v>0</v>
      </c>
      <c r="J15" s="62"/>
      <c r="K15" s="66">
        <v>0</v>
      </c>
      <c r="L15" s="8"/>
      <c r="M15" s="8"/>
      <c r="N15" s="8"/>
      <c r="O15" s="8"/>
      <c r="P15" s="8"/>
      <c r="Q15" s="8"/>
      <c r="R15" s="8"/>
      <c r="S15" s="8"/>
      <c r="T15" s="8"/>
      <c r="U15" s="8"/>
      <c r="V15" s="8"/>
      <c r="W15" s="8"/>
      <c r="X15" s="8"/>
      <c r="Y15" s="8"/>
      <c r="Z15" s="8"/>
      <c r="AA15" s="8"/>
      <c r="AB15" s="8"/>
      <c r="AC15" s="8"/>
      <c r="AD15" s="8"/>
      <c r="AE15" s="8"/>
      <c r="AF15" s="8"/>
      <c r="AG15" s="8"/>
      <c r="AH15" s="8"/>
    </row>
    <row r="16" spans="1:34" s="4" customFormat="1" ht="15.75" customHeight="1">
      <c r="A16" s="51"/>
      <c r="B16" s="65"/>
      <c r="C16" s="59" t="s">
        <v>167</v>
      </c>
      <c r="D16" s="57"/>
      <c r="E16" s="62"/>
      <c r="F16" s="62"/>
      <c r="G16" s="62"/>
      <c r="H16" s="62"/>
      <c r="I16" s="62"/>
      <c r="J16" s="62"/>
      <c r="K16" s="62"/>
      <c r="L16" s="8"/>
      <c r="M16" s="8"/>
      <c r="N16" s="8"/>
      <c r="O16" s="8"/>
      <c r="P16" s="8"/>
      <c r="Q16" s="8"/>
      <c r="R16" s="8"/>
      <c r="S16" s="8"/>
      <c r="T16" s="8"/>
      <c r="U16" s="8"/>
      <c r="V16" s="8"/>
      <c r="W16" s="8"/>
      <c r="X16" s="8"/>
      <c r="Y16" s="8"/>
      <c r="Z16" s="8"/>
      <c r="AA16" s="8"/>
      <c r="AB16" s="8"/>
      <c r="AC16" s="8"/>
      <c r="AD16" s="8"/>
      <c r="AE16" s="8"/>
      <c r="AF16" s="8"/>
      <c r="AG16" s="8"/>
      <c r="AH16" s="8"/>
    </row>
    <row r="17" spans="1:34" s="4" customFormat="1" ht="15.75" customHeight="1">
      <c r="A17" s="51"/>
      <c r="B17" s="55"/>
      <c r="C17" s="59" t="s">
        <v>168</v>
      </c>
      <c r="D17" s="57"/>
      <c r="E17" s="62">
        <v>0</v>
      </c>
      <c r="F17" s="62"/>
      <c r="G17" s="62">
        <v>0</v>
      </c>
      <c r="H17" s="62"/>
      <c r="I17" s="62">
        <v>0</v>
      </c>
      <c r="J17" s="62"/>
      <c r="K17" s="62">
        <v>0</v>
      </c>
      <c r="L17" s="8"/>
      <c r="M17" s="8"/>
      <c r="N17" s="8"/>
      <c r="O17" s="8"/>
      <c r="P17" s="8"/>
      <c r="Q17" s="8"/>
      <c r="R17" s="8"/>
      <c r="S17" s="8"/>
      <c r="T17" s="8"/>
      <c r="U17" s="8"/>
      <c r="V17" s="8"/>
      <c r="W17" s="8"/>
      <c r="X17" s="8"/>
      <c r="Y17" s="8"/>
      <c r="Z17" s="8"/>
      <c r="AA17" s="8"/>
      <c r="AB17" s="8"/>
      <c r="AC17" s="8"/>
      <c r="AD17" s="8"/>
      <c r="AE17" s="8"/>
      <c r="AF17" s="8"/>
      <c r="AG17" s="8"/>
      <c r="AH17" s="8"/>
    </row>
    <row r="18" spans="1:34" s="4" customFormat="1" ht="15.75" customHeight="1">
      <c r="A18" s="51"/>
      <c r="B18" s="55"/>
      <c r="C18" s="51"/>
      <c r="D18" s="59"/>
      <c r="E18" s="62"/>
      <c r="F18" s="62"/>
      <c r="G18" s="62"/>
      <c r="H18" s="62"/>
      <c r="I18" s="62"/>
      <c r="J18" s="62"/>
      <c r="K18" s="62"/>
      <c r="L18" s="8"/>
      <c r="M18" s="8"/>
      <c r="N18" s="8"/>
      <c r="O18" s="8"/>
      <c r="P18" s="8"/>
      <c r="Q18" s="8"/>
      <c r="R18" s="8"/>
      <c r="S18" s="8"/>
      <c r="T18" s="8"/>
      <c r="U18" s="8"/>
      <c r="V18" s="8"/>
      <c r="W18" s="8"/>
      <c r="X18" s="8"/>
      <c r="Y18" s="8"/>
      <c r="Z18" s="8"/>
      <c r="AA18" s="8"/>
      <c r="AB18" s="8"/>
      <c r="AC18" s="8"/>
      <c r="AD18" s="8"/>
      <c r="AE18" s="8"/>
      <c r="AF18" s="8"/>
      <c r="AG18" s="8"/>
      <c r="AH18" s="8"/>
    </row>
    <row r="19" spans="1:11" s="4" customFormat="1" ht="15.75" customHeight="1">
      <c r="A19" s="46"/>
      <c r="B19" s="65" t="s">
        <v>169</v>
      </c>
      <c r="C19" s="56" t="s">
        <v>170</v>
      </c>
      <c r="D19" s="59"/>
      <c r="E19" s="51" t="s">
        <v>19</v>
      </c>
      <c r="F19" s="51"/>
      <c r="G19" s="51"/>
      <c r="H19" s="51"/>
      <c r="I19" s="51" t="s">
        <v>19</v>
      </c>
      <c r="J19" s="51"/>
      <c r="K19" s="51"/>
    </row>
    <row r="20" spans="1:11" s="4" customFormat="1" ht="15.75" customHeight="1" thickBot="1">
      <c r="A20" s="46"/>
      <c r="B20" s="55"/>
      <c r="C20" s="56" t="s">
        <v>171</v>
      </c>
      <c r="D20" s="59"/>
      <c r="E20" s="67">
        <v>24087.8802150986</v>
      </c>
      <c r="F20" s="62"/>
      <c r="G20" s="67">
        <v>23007</v>
      </c>
      <c r="H20" s="62"/>
      <c r="I20" s="67">
        <v>71752.06842509861</v>
      </c>
      <c r="J20" s="51"/>
      <c r="K20" s="67">
        <v>82210</v>
      </c>
    </row>
    <row r="21" spans="1:4" s="4" customFormat="1" ht="15.75" customHeight="1" thickTop="1">
      <c r="A21" s="46"/>
      <c r="B21" s="55"/>
      <c r="C21" s="56"/>
      <c r="D21" s="59"/>
    </row>
    <row r="22" spans="1:11" s="4" customFormat="1" ht="15.75" customHeight="1">
      <c r="A22" s="46"/>
      <c r="B22" s="55"/>
      <c r="C22" s="51"/>
      <c r="D22" s="57"/>
      <c r="E22" s="51"/>
      <c r="F22" s="51"/>
      <c r="G22" s="51"/>
      <c r="H22" s="51"/>
      <c r="I22" s="51"/>
      <c r="J22" s="51"/>
      <c r="K22" s="51"/>
    </row>
    <row r="23" spans="1:11" s="4" customFormat="1" ht="15.75" customHeight="1">
      <c r="A23" s="46"/>
      <c r="B23" s="55"/>
      <c r="C23" s="51"/>
      <c r="D23" s="57"/>
      <c r="E23" s="51"/>
      <c r="F23" s="51"/>
      <c r="G23" s="51"/>
      <c r="H23" s="51"/>
      <c r="I23" s="51"/>
      <c r="J23" s="51"/>
      <c r="K23" s="51"/>
    </row>
    <row r="24" spans="1:11" s="4" customFormat="1" ht="15.75" customHeight="1">
      <c r="A24" s="63" t="s">
        <v>36</v>
      </c>
      <c r="B24" s="65" t="s">
        <v>14</v>
      </c>
      <c r="C24" s="56" t="s">
        <v>172</v>
      </c>
      <c r="D24" s="59"/>
      <c r="E24" s="51"/>
      <c r="F24" s="51"/>
      <c r="G24" s="51"/>
      <c r="H24" s="51"/>
      <c r="I24" s="51"/>
      <c r="J24" s="51"/>
      <c r="K24" s="51"/>
    </row>
    <row r="25" spans="1:11" s="4" customFormat="1" ht="15.75" customHeight="1">
      <c r="A25" s="55"/>
      <c r="B25" s="55"/>
      <c r="C25" s="61" t="s">
        <v>37</v>
      </c>
      <c r="D25" s="56"/>
      <c r="E25" s="51"/>
      <c r="F25" s="51"/>
      <c r="G25" s="51"/>
      <c r="H25" s="51"/>
      <c r="I25" s="51"/>
      <c r="J25" s="51"/>
      <c r="K25" s="51"/>
    </row>
    <row r="26" spans="1:11" s="4" customFormat="1" ht="15.75" customHeight="1">
      <c r="A26" s="55"/>
      <c r="B26" s="55"/>
      <c r="C26" s="56" t="s">
        <v>38</v>
      </c>
      <c r="D26" s="59"/>
      <c r="E26" s="51"/>
      <c r="F26" s="51"/>
      <c r="G26" s="51"/>
      <c r="H26" s="51"/>
      <c r="I26" s="51"/>
      <c r="J26" s="51"/>
      <c r="K26" s="51"/>
    </row>
    <row r="27" spans="1:14" s="4" customFormat="1" ht="15.75" customHeight="1">
      <c r="A27" s="51"/>
      <c r="B27" s="51"/>
      <c r="C27" s="51"/>
      <c r="D27" s="51"/>
      <c r="E27" s="62"/>
      <c r="F27" s="62"/>
      <c r="G27" s="62"/>
      <c r="H27" s="62"/>
      <c r="I27" s="62"/>
      <c r="J27" s="62"/>
      <c r="K27" s="62"/>
      <c r="L27" s="8"/>
      <c r="M27" s="8"/>
      <c r="N27" s="8"/>
    </row>
    <row r="28" spans="1:11" s="4" customFormat="1" ht="15.75" customHeight="1">
      <c r="A28" s="51"/>
      <c r="B28" s="55"/>
      <c r="C28" s="65" t="s">
        <v>31</v>
      </c>
      <c r="D28" s="59" t="s">
        <v>39</v>
      </c>
      <c r="E28" s="51"/>
      <c r="F28" s="51"/>
      <c r="G28" s="51"/>
      <c r="H28" s="51"/>
      <c r="I28" s="51"/>
      <c r="J28" s="51"/>
      <c r="K28" s="51"/>
    </row>
    <row r="29" spans="1:11" s="4" customFormat="1" ht="15.75" customHeight="1">
      <c r="A29" s="51"/>
      <c r="B29" s="55"/>
      <c r="C29" s="65"/>
      <c r="D29" s="59" t="s">
        <v>40</v>
      </c>
      <c r="E29" s="129">
        <v>2.058312160262769</v>
      </c>
      <c r="F29" s="129"/>
      <c r="G29" s="129">
        <v>1.9659508204247227</v>
      </c>
      <c r="H29" s="129"/>
      <c r="I29" s="129">
        <v>6.13122257519422</v>
      </c>
      <c r="J29" s="129"/>
      <c r="K29" s="129">
        <v>7.024854042122677</v>
      </c>
    </row>
    <row r="30" spans="1:11" s="4" customFormat="1" ht="15.75" customHeight="1">
      <c r="A30" s="51"/>
      <c r="B30" s="51"/>
      <c r="C30" s="56"/>
      <c r="D30" s="56"/>
      <c r="E30" s="51"/>
      <c r="F30" s="51"/>
      <c r="G30" s="51"/>
      <c r="H30" s="51"/>
      <c r="I30" s="51"/>
      <c r="J30" s="51"/>
      <c r="K30" s="51"/>
    </row>
    <row r="31" spans="1:11" s="4" customFormat="1" ht="15.75" customHeight="1">
      <c r="A31" s="51"/>
      <c r="B31" s="55"/>
      <c r="C31" s="65" t="s">
        <v>41</v>
      </c>
      <c r="D31" s="56" t="s">
        <v>42</v>
      </c>
      <c r="E31" s="138">
        <v>2.058312160262769</v>
      </c>
      <c r="F31" s="138">
        <v>0</v>
      </c>
      <c r="G31" s="138">
        <v>1.9659508204247227</v>
      </c>
      <c r="H31" s="138">
        <v>0</v>
      </c>
      <c r="I31" s="138">
        <v>6.13122257519422</v>
      </c>
      <c r="J31" s="138">
        <v>0</v>
      </c>
      <c r="K31" s="138">
        <v>7.024854042122677</v>
      </c>
    </row>
    <row r="32" spans="1:11" s="4" customFormat="1" ht="15.75" customHeight="1">
      <c r="A32" s="51"/>
      <c r="B32" s="55"/>
      <c r="C32" s="56"/>
      <c r="D32" s="59"/>
      <c r="E32" s="66"/>
      <c r="F32" s="62"/>
      <c r="G32" s="66"/>
      <c r="H32" s="51"/>
      <c r="I32" s="66"/>
      <c r="J32" s="51"/>
      <c r="K32" s="66"/>
    </row>
    <row r="33" spans="1:11" s="4" customFormat="1" ht="15.75" customHeight="1">
      <c r="A33" s="51"/>
      <c r="B33" s="55"/>
      <c r="C33" s="51"/>
      <c r="D33" s="59"/>
      <c r="E33" s="53"/>
      <c r="F33" s="53"/>
      <c r="G33" s="53"/>
      <c r="H33" s="51"/>
      <c r="I33" s="51"/>
      <c r="J33" s="51"/>
      <c r="K33" s="51"/>
    </row>
    <row r="34" spans="1:11" s="4" customFormat="1" ht="15.75" customHeight="1">
      <c r="A34" s="51"/>
      <c r="B34" s="55"/>
      <c r="C34" s="51"/>
      <c r="D34" s="57"/>
      <c r="E34" s="53"/>
      <c r="F34" s="53"/>
      <c r="G34" s="53"/>
      <c r="H34" s="51"/>
      <c r="I34" s="51"/>
      <c r="J34" s="51"/>
      <c r="K34" s="51"/>
    </row>
  </sheetData>
  <mergeCells count="1">
    <mergeCell ref="E7:G7"/>
  </mergeCells>
  <printOptions/>
  <pageMargins left="0.44" right="0.4" top="0.75" bottom="0.75" header="0" footer="0.5"/>
  <pageSetup horizontalDpi="180" verticalDpi="180" orientation="portrait" paperSize="9" scale="85" r:id="rId2"/>
  <headerFooter alignWithMargins="0">
    <oddFooter>&amp;C&amp;"Garamond,Bold"&amp;12 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AM57"/>
  <sheetViews>
    <sheetView showGridLines="0" zoomScale="85" zoomScaleNormal="85" workbookViewId="0" topLeftCell="A49">
      <selection activeCell="C58" sqref="C58"/>
    </sheetView>
  </sheetViews>
  <sheetFormatPr defaultColWidth="9.140625" defaultRowHeight="12.75"/>
  <cols>
    <col min="1" max="1" width="4.00390625" style="13" customWidth="1"/>
    <col min="2" max="2" width="4.28125" style="13" customWidth="1"/>
    <col min="3" max="3" width="35.7109375" style="13" customWidth="1"/>
    <col min="4" max="4" width="15.7109375" style="13" customWidth="1"/>
    <col min="5" max="5" width="3.7109375" style="13" customWidth="1"/>
    <col min="6" max="6" width="16.7109375" style="13" customWidth="1"/>
    <col min="7" max="7" width="11.57421875" style="98" bestFit="1" customWidth="1"/>
    <col min="8" max="8" width="11.7109375" style="98" bestFit="1" customWidth="1"/>
    <col min="9" max="14" width="9.140625" style="98" customWidth="1"/>
    <col min="15" max="16384" width="9.140625" style="13" customWidth="1"/>
  </cols>
  <sheetData>
    <row r="1" spans="2:7" ht="15.75" customHeight="1">
      <c r="B1" s="44"/>
      <c r="C1" s="100" t="s">
        <v>33</v>
      </c>
      <c r="D1" s="100"/>
      <c r="E1" s="100"/>
      <c r="F1" s="100"/>
      <c r="G1" s="43"/>
    </row>
    <row r="2" spans="2:7" ht="15.75" customHeight="1">
      <c r="B2" s="44"/>
      <c r="C2" s="146" t="s">
        <v>217</v>
      </c>
      <c r="D2" s="147"/>
      <c r="E2" s="147"/>
      <c r="F2" s="146"/>
      <c r="G2" s="43"/>
    </row>
    <row r="3" spans="2:7" ht="15.75" customHeight="1">
      <c r="B3" s="44"/>
      <c r="C3" s="44"/>
      <c r="D3" s="45"/>
      <c r="E3" s="45"/>
      <c r="F3" s="44"/>
      <c r="G3" s="43"/>
    </row>
    <row r="4" spans="2:7" s="4" customFormat="1" ht="15.75" customHeight="1">
      <c r="B4" s="69"/>
      <c r="C4" s="56"/>
      <c r="D4" s="104" t="s">
        <v>43</v>
      </c>
      <c r="E4" s="105"/>
      <c r="F4" s="106"/>
      <c r="G4" s="54"/>
    </row>
    <row r="5" spans="2:7" s="4" customFormat="1" ht="15.75" customHeight="1">
      <c r="B5" s="69"/>
      <c r="C5" s="56"/>
      <c r="D5" s="107" t="s">
        <v>44</v>
      </c>
      <c r="E5" s="105"/>
      <c r="F5" s="104" t="s">
        <v>45</v>
      </c>
      <c r="G5" s="54"/>
    </row>
    <row r="6" spans="2:7" s="4" customFormat="1" ht="15.75" customHeight="1">
      <c r="B6" s="69"/>
      <c r="C6" s="56"/>
      <c r="D6" s="108" t="s">
        <v>199</v>
      </c>
      <c r="E6" s="108"/>
      <c r="F6" s="107" t="s">
        <v>198</v>
      </c>
      <c r="G6" s="54"/>
    </row>
    <row r="7" spans="2:7" s="4" customFormat="1" ht="15.75" customHeight="1">
      <c r="B7" s="69"/>
      <c r="C7" s="56"/>
      <c r="D7" s="108" t="s">
        <v>9</v>
      </c>
      <c r="E7" s="108"/>
      <c r="F7" s="108" t="s">
        <v>9</v>
      </c>
      <c r="G7" s="54"/>
    </row>
    <row r="8" spans="2:7" s="4" customFormat="1" ht="15.75" customHeight="1">
      <c r="B8" s="69"/>
      <c r="C8" s="56"/>
      <c r="D8" s="133">
        <f>income!E18</f>
        <v>37164</v>
      </c>
      <c r="E8" s="108"/>
      <c r="F8" s="134">
        <v>36891</v>
      </c>
      <c r="G8" s="54"/>
    </row>
    <row r="9" spans="2:7" s="4" customFormat="1" ht="15.75" customHeight="1">
      <c r="B9" s="69"/>
      <c r="C9" s="56"/>
      <c r="D9" s="107" t="s">
        <v>12</v>
      </c>
      <c r="E9" s="105"/>
      <c r="F9" s="107" t="s">
        <v>12</v>
      </c>
      <c r="G9" s="54"/>
    </row>
    <row r="10" spans="2:7" s="4" customFormat="1" ht="15.75" customHeight="1">
      <c r="B10" s="69"/>
      <c r="C10" s="56"/>
      <c r="D10" s="107"/>
      <c r="E10" s="105"/>
      <c r="F10" s="107"/>
      <c r="G10" s="54"/>
    </row>
    <row r="11" spans="2:31" s="4" customFormat="1" ht="15.75" customHeight="1">
      <c r="B11" s="65" t="s">
        <v>13</v>
      </c>
      <c r="C11" s="59" t="s">
        <v>180</v>
      </c>
      <c r="D11" s="51">
        <v>578140.7884200001</v>
      </c>
      <c r="E11" s="62"/>
      <c r="F11" s="62">
        <v>595950.0006799999</v>
      </c>
      <c r="G11" s="60"/>
      <c r="H11" s="8"/>
      <c r="I11" s="8"/>
      <c r="J11" s="8"/>
      <c r="K11" s="8"/>
      <c r="L11" s="8"/>
      <c r="M11" s="8"/>
      <c r="N11" s="8"/>
      <c r="O11" s="8"/>
      <c r="P11" s="8"/>
      <c r="Q11" s="8"/>
      <c r="R11" s="8"/>
      <c r="S11" s="8"/>
      <c r="T11" s="8"/>
      <c r="U11" s="8"/>
      <c r="V11" s="8"/>
      <c r="W11" s="8"/>
      <c r="X11" s="8"/>
      <c r="Y11" s="8"/>
      <c r="Z11" s="8"/>
      <c r="AA11" s="8"/>
      <c r="AB11" s="8"/>
      <c r="AC11" s="8"/>
      <c r="AD11" s="8"/>
      <c r="AE11" s="8"/>
    </row>
    <row r="12" spans="2:31" s="4" customFormat="1" ht="15.75" customHeight="1">
      <c r="B12" s="65" t="s">
        <v>18</v>
      </c>
      <c r="C12" s="59" t="s">
        <v>181</v>
      </c>
      <c r="D12" s="51">
        <v>0</v>
      </c>
      <c r="E12" s="62"/>
      <c r="F12" s="62">
        <v>0</v>
      </c>
      <c r="G12" s="60"/>
      <c r="H12" s="8"/>
      <c r="I12" s="8"/>
      <c r="J12" s="8"/>
      <c r="K12" s="8"/>
      <c r="L12" s="8"/>
      <c r="M12" s="8"/>
      <c r="N12" s="8"/>
      <c r="O12" s="8"/>
      <c r="P12" s="8"/>
      <c r="Q12" s="8"/>
      <c r="R12" s="8"/>
      <c r="S12" s="8"/>
      <c r="T12" s="8"/>
      <c r="U12" s="8"/>
      <c r="V12" s="8"/>
      <c r="W12" s="8"/>
      <c r="X12" s="8"/>
      <c r="Y12" s="8"/>
      <c r="Z12" s="8"/>
      <c r="AA12" s="8"/>
      <c r="AB12" s="8"/>
      <c r="AC12" s="8"/>
      <c r="AD12" s="8"/>
      <c r="AE12" s="8"/>
    </row>
    <row r="13" spans="2:31" s="4" customFormat="1" ht="15.75" customHeight="1">
      <c r="B13" s="65" t="s">
        <v>36</v>
      </c>
      <c r="C13" s="59" t="s">
        <v>182</v>
      </c>
      <c r="D13" s="51">
        <v>1777606.1658894</v>
      </c>
      <c r="E13" s="62"/>
      <c r="F13" s="62">
        <v>1727060</v>
      </c>
      <c r="G13" s="60"/>
      <c r="H13" s="8"/>
      <c r="I13" s="8"/>
      <c r="J13" s="8"/>
      <c r="K13" s="8"/>
      <c r="L13" s="8"/>
      <c r="M13" s="8"/>
      <c r="N13" s="8"/>
      <c r="O13" s="8"/>
      <c r="P13" s="8"/>
      <c r="Q13" s="8"/>
      <c r="R13" s="8"/>
      <c r="S13" s="8"/>
      <c r="T13" s="8"/>
      <c r="U13" s="8"/>
      <c r="V13" s="8"/>
      <c r="W13" s="8"/>
      <c r="X13" s="8"/>
      <c r="Y13" s="8"/>
      <c r="Z13" s="8"/>
      <c r="AA13" s="8"/>
      <c r="AB13" s="8"/>
      <c r="AC13" s="8"/>
      <c r="AD13" s="8"/>
      <c r="AE13" s="8"/>
    </row>
    <row r="14" spans="2:31" s="4" customFormat="1" ht="15.75" customHeight="1">
      <c r="B14" s="65" t="s">
        <v>46</v>
      </c>
      <c r="C14" s="56" t="s">
        <v>183</v>
      </c>
      <c r="D14" s="51">
        <v>695656.5124899999</v>
      </c>
      <c r="E14" s="62"/>
      <c r="F14" s="62">
        <v>695609</v>
      </c>
      <c r="G14" s="60"/>
      <c r="H14" s="8"/>
      <c r="I14" s="8"/>
      <c r="J14" s="8"/>
      <c r="K14" s="8"/>
      <c r="L14" s="8"/>
      <c r="M14" s="8"/>
      <c r="N14" s="8"/>
      <c r="O14" s="8"/>
      <c r="P14" s="8"/>
      <c r="Q14" s="8"/>
      <c r="R14" s="8"/>
      <c r="S14" s="8"/>
      <c r="T14" s="8"/>
      <c r="U14" s="8"/>
      <c r="V14" s="8"/>
      <c r="W14" s="8"/>
      <c r="X14" s="8"/>
      <c r="Y14" s="8"/>
      <c r="Z14" s="8"/>
      <c r="AA14" s="8"/>
      <c r="AB14" s="8"/>
      <c r="AC14" s="8"/>
      <c r="AD14" s="8"/>
      <c r="AE14" s="8"/>
    </row>
    <row r="15" spans="2:31" s="4" customFormat="1" ht="15.75" customHeight="1">
      <c r="B15" s="65" t="s">
        <v>48</v>
      </c>
      <c r="C15" s="59" t="s">
        <v>49</v>
      </c>
      <c r="D15" s="51">
        <v>15539.415</v>
      </c>
      <c r="E15" s="51"/>
      <c r="F15" s="51">
        <v>15539.415</v>
      </c>
      <c r="G15" s="60"/>
      <c r="H15" s="8"/>
      <c r="I15" s="8"/>
      <c r="J15" s="8"/>
      <c r="K15" s="8"/>
      <c r="L15" s="8"/>
      <c r="M15" s="8"/>
      <c r="N15" s="8"/>
      <c r="O15" s="8"/>
      <c r="P15" s="8"/>
      <c r="Q15" s="8"/>
      <c r="R15" s="8"/>
      <c r="S15" s="8"/>
      <c r="T15" s="8"/>
      <c r="U15" s="8"/>
      <c r="V15" s="8"/>
      <c r="W15" s="8"/>
      <c r="X15" s="8"/>
      <c r="Y15" s="8"/>
      <c r="Z15" s="8"/>
      <c r="AA15" s="8"/>
      <c r="AB15" s="8"/>
      <c r="AC15" s="8"/>
      <c r="AD15" s="8"/>
      <c r="AE15" s="8"/>
    </row>
    <row r="16" spans="2:7" s="4" customFormat="1" ht="15.75" customHeight="1">
      <c r="B16" s="65" t="s">
        <v>50</v>
      </c>
      <c r="C16" s="59" t="s">
        <v>47</v>
      </c>
      <c r="D16" s="51">
        <v>0</v>
      </c>
      <c r="E16" s="51"/>
      <c r="F16" s="51">
        <v>0</v>
      </c>
      <c r="G16" s="54"/>
    </row>
    <row r="17" spans="2:7" s="4" customFormat="1" ht="15.75" customHeight="1">
      <c r="B17" s="65" t="s">
        <v>52</v>
      </c>
      <c r="C17" s="110" t="s">
        <v>184</v>
      </c>
      <c r="D17" s="4">
        <v>0</v>
      </c>
      <c r="F17" s="4">
        <v>0</v>
      </c>
      <c r="G17" s="54"/>
    </row>
    <row r="18" spans="2:7" s="4" customFormat="1" ht="15.75" customHeight="1">
      <c r="B18" s="65"/>
      <c r="G18" s="54"/>
    </row>
    <row r="19" spans="2:7" s="4" customFormat="1" ht="15.75" customHeight="1">
      <c r="B19" s="65" t="s">
        <v>54</v>
      </c>
      <c r="C19" s="71" t="s">
        <v>51</v>
      </c>
      <c r="D19" s="66"/>
      <c r="E19" s="51"/>
      <c r="F19" s="66"/>
      <c r="G19" s="54"/>
    </row>
    <row r="20" spans="2:7" s="4" customFormat="1" ht="15.75" customHeight="1">
      <c r="B20" s="65"/>
      <c r="C20" s="59" t="s">
        <v>173</v>
      </c>
      <c r="D20" s="119">
        <v>21860.436</v>
      </c>
      <c r="E20" s="51"/>
      <c r="F20" s="119">
        <v>23575</v>
      </c>
      <c r="G20" s="54"/>
    </row>
    <row r="21" spans="2:7" s="4" customFormat="1" ht="15.75" customHeight="1">
      <c r="B21" s="65"/>
      <c r="C21" s="59" t="s">
        <v>185</v>
      </c>
      <c r="D21" s="119">
        <v>105744.19491999995</v>
      </c>
      <c r="E21" s="51"/>
      <c r="F21" s="119">
        <v>104445.53899999999</v>
      </c>
      <c r="G21" s="54"/>
    </row>
    <row r="22" spans="2:7" s="4" customFormat="1" ht="15.75" customHeight="1">
      <c r="B22" s="65"/>
      <c r="C22" s="59" t="s">
        <v>186</v>
      </c>
      <c r="D22" s="119">
        <v>6212.514289999999</v>
      </c>
      <c r="E22" s="51"/>
      <c r="F22" s="119">
        <v>4780</v>
      </c>
      <c r="G22" s="54"/>
    </row>
    <row r="23" spans="2:7" s="4" customFormat="1" ht="15.75" customHeight="1">
      <c r="B23" s="65"/>
      <c r="C23" s="56" t="s">
        <v>187</v>
      </c>
      <c r="D23" s="119">
        <v>20968.05778999996</v>
      </c>
      <c r="E23" s="51"/>
      <c r="F23" s="119">
        <v>2184</v>
      </c>
      <c r="G23" s="54"/>
    </row>
    <row r="24" spans="2:7" s="4" customFormat="1" ht="15.75" customHeight="1">
      <c r="B24" s="65"/>
      <c r="C24" s="56" t="s">
        <v>188</v>
      </c>
      <c r="D24" s="119">
        <v>230811.74444999988</v>
      </c>
      <c r="E24" s="51"/>
      <c r="F24" s="119">
        <v>214101.17466999998</v>
      </c>
      <c r="G24" s="54"/>
    </row>
    <row r="25" spans="2:7" s="4" customFormat="1" ht="15.75" customHeight="1">
      <c r="B25" s="65"/>
      <c r="C25" s="59" t="s">
        <v>174</v>
      </c>
      <c r="D25" s="99">
        <v>512.1847799999915</v>
      </c>
      <c r="E25" s="51"/>
      <c r="F25" s="99">
        <v>10489</v>
      </c>
      <c r="G25" s="54"/>
    </row>
    <row r="26" spans="2:11" s="4" customFormat="1" ht="15.75" customHeight="1">
      <c r="B26" s="65"/>
      <c r="C26" s="56"/>
      <c r="D26" s="99">
        <f>SUM(D20:D25)</f>
        <v>386109.1322299998</v>
      </c>
      <c r="E26" s="62"/>
      <c r="F26" s="99">
        <v>359574.71366999997</v>
      </c>
      <c r="G26" s="60"/>
      <c r="H26" s="8"/>
      <c r="I26" s="8"/>
      <c r="J26" s="8"/>
      <c r="K26" s="8"/>
    </row>
    <row r="27" spans="2:7" s="4" customFormat="1" ht="15.75" customHeight="1">
      <c r="B27" s="65" t="s">
        <v>56</v>
      </c>
      <c r="C27" s="71" t="s">
        <v>53</v>
      </c>
      <c r="D27" s="66"/>
      <c r="E27" s="51"/>
      <c r="F27" s="66"/>
      <c r="G27" s="54"/>
    </row>
    <row r="28" spans="2:7" s="4" customFormat="1" ht="15.75" customHeight="1">
      <c r="B28" s="65"/>
      <c r="C28" s="59" t="s">
        <v>189</v>
      </c>
      <c r="D28" s="119">
        <v>10926.07727</v>
      </c>
      <c r="E28" s="51"/>
      <c r="F28" s="119">
        <v>5296</v>
      </c>
      <c r="G28" s="54"/>
    </row>
    <row r="29" spans="2:7" s="4" customFormat="1" ht="15.75" customHeight="1">
      <c r="B29" s="65"/>
      <c r="C29" s="56" t="s">
        <v>190</v>
      </c>
      <c r="D29" s="119">
        <v>27544.3764</v>
      </c>
      <c r="E29" s="51"/>
      <c r="F29" s="119">
        <v>27687</v>
      </c>
      <c r="G29" s="54"/>
    </row>
    <row r="30" spans="2:7" s="4" customFormat="1" ht="15.75" customHeight="1">
      <c r="B30" s="65"/>
      <c r="C30" s="59" t="s">
        <v>191</v>
      </c>
      <c r="D30" s="119">
        <v>46304.748</v>
      </c>
      <c r="E30" s="62"/>
      <c r="F30" s="119">
        <v>46799</v>
      </c>
      <c r="G30" s="54"/>
    </row>
    <row r="31" spans="2:7" s="4" customFormat="1" ht="15.75" customHeight="1">
      <c r="B31" s="65"/>
      <c r="C31" s="59" t="s">
        <v>192</v>
      </c>
      <c r="D31" s="119">
        <v>215.86926999999025</v>
      </c>
      <c r="E31" s="51"/>
      <c r="F31" s="119">
        <v>2900</v>
      </c>
      <c r="G31" s="54"/>
    </row>
    <row r="32" spans="2:7" s="4" customFormat="1" ht="15.75" customHeight="1">
      <c r="B32" s="65"/>
      <c r="C32" s="56" t="s">
        <v>193</v>
      </c>
      <c r="D32" s="99">
        <v>0</v>
      </c>
      <c r="E32" s="51"/>
      <c r="F32" s="99">
        <v>25278</v>
      </c>
      <c r="G32" s="54"/>
    </row>
    <row r="33" spans="2:7" s="4" customFormat="1" ht="15.75" customHeight="1">
      <c r="B33" s="65"/>
      <c r="C33" s="57"/>
      <c r="D33" s="99">
        <f>SUM(D28:D32)</f>
        <v>84991.07094</v>
      </c>
      <c r="E33" s="51"/>
      <c r="F33" s="99">
        <v>107960</v>
      </c>
      <c r="G33" s="54"/>
    </row>
    <row r="34" spans="2:7" s="4" customFormat="1" ht="15.75" customHeight="1">
      <c r="B34" s="65" t="s">
        <v>66</v>
      </c>
      <c r="C34" s="71" t="s">
        <v>55</v>
      </c>
      <c r="D34" s="66">
        <f>D26-D33</f>
        <v>301118.0612899998</v>
      </c>
      <c r="E34" s="51"/>
      <c r="F34" s="66">
        <v>251614.71366999997</v>
      </c>
      <c r="G34" s="54"/>
    </row>
    <row r="35" spans="2:7" s="4" customFormat="1" ht="15.75" customHeight="1" thickBot="1">
      <c r="B35" s="65"/>
      <c r="C35" s="57"/>
      <c r="D35" s="67">
        <f>D34+D11+D13+D14+D15</f>
        <v>3368060.9430893995</v>
      </c>
      <c r="E35" s="51"/>
      <c r="F35" s="67">
        <v>3285773.12935</v>
      </c>
      <c r="G35" s="54"/>
    </row>
    <row r="36" spans="2:7" s="4" customFormat="1" ht="15.75" customHeight="1" thickTop="1">
      <c r="B36" s="65"/>
      <c r="C36" s="57"/>
      <c r="D36" s="62"/>
      <c r="E36" s="51"/>
      <c r="F36" s="62"/>
      <c r="G36" s="54"/>
    </row>
    <row r="37" spans="2:8" s="4" customFormat="1" ht="15.75" customHeight="1">
      <c r="B37" s="65" t="s">
        <v>68</v>
      </c>
      <c r="C37" s="71" t="s">
        <v>57</v>
      </c>
      <c r="D37" s="51"/>
      <c r="E37" s="62"/>
      <c r="F37" s="62"/>
      <c r="G37" s="60"/>
      <c r="H37" s="8"/>
    </row>
    <row r="38" spans="2:7" s="4" customFormat="1" ht="15.75" customHeight="1">
      <c r="B38" s="65"/>
      <c r="C38" s="56" t="s">
        <v>58</v>
      </c>
      <c r="D38" s="51">
        <v>1170273</v>
      </c>
      <c r="E38" s="51"/>
      <c r="F38" s="62">
        <v>1170273</v>
      </c>
      <c r="G38" s="54"/>
    </row>
    <row r="39" spans="2:7" s="4" customFormat="1" ht="15.75" customHeight="1">
      <c r="B39" s="65"/>
      <c r="C39" s="59" t="s">
        <v>59</v>
      </c>
      <c r="D39" s="51"/>
      <c r="E39" s="51"/>
      <c r="F39" s="62"/>
      <c r="G39" s="54"/>
    </row>
    <row r="40" spans="2:7" s="4" customFormat="1" ht="15.75" customHeight="1">
      <c r="B40" s="65"/>
      <c r="C40" s="56" t="s">
        <v>60</v>
      </c>
      <c r="D40" s="62">
        <v>844505</v>
      </c>
      <c r="E40" s="51"/>
      <c r="F40" s="62">
        <v>844505</v>
      </c>
      <c r="G40" s="54"/>
    </row>
    <row r="41" spans="2:7" s="4" customFormat="1" ht="15.75" customHeight="1">
      <c r="B41" s="65"/>
      <c r="C41" s="56" t="s">
        <v>61</v>
      </c>
      <c r="D41" s="51">
        <v>198291</v>
      </c>
      <c r="E41" s="51"/>
      <c r="F41" s="51">
        <v>198295</v>
      </c>
      <c r="G41" s="54"/>
    </row>
    <row r="42" spans="2:39" s="4" customFormat="1" ht="15.75" customHeight="1">
      <c r="B42" s="65"/>
      <c r="C42" s="56" t="s">
        <v>62</v>
      </c>
      <c r="D42" s="62">
        <v>17639</v>
      </c>
      <c r="E42" s="62"/>
      <c r="F42" s="62">
        <v>17639</v>
      </c>
      <c r="G42" s="60"/>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2:39" s="4" customFormat="1" ht="15.75" customHeight="1">
      <c r="B43" s="65"/>
      <c r="C43" s="56" t="s">
        <v>63</v>
      </c>
      <c r="D43" s="62">
        <v>31685</v>
      </c>
      <c r="E43" s="62"/>
      <c r="F43" s="62">
        <v>31685</v>
      </c>
      <c r="G43" s="60"/>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2:39" s="4" customFormat="1" ht="15.75" customHeight="1">
      <c r="B44" s="65"/>
      <c r="C44" s="56" t="s">
        <v>64</v>
      </c>
      <c r="D44" s="62">
        <v>173</v>
      </c>
      <c r="E44" s="62"/>
      <c r="F44" s="62">
        <v>173</v>
      </c>
      <c r="G44" s="60"/>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2:39" s="4" customFormat="1" ht="15.75" customHeight="1">
      <c r="B45" s="65"/>
      <c r="C45" s="56" t="s">
        <v>65</v>
      </c>
      <c r="D45" s="66">
        <v>674235</v>
      </c>
      <c r="E45" s="62"/>
      <c r="F45" s="66">
        <v>602479</v>
      </c>
      <c r="G45" s="60"/>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2:39" s="4" customFormat="1" ht="15.75" customHeight="1">
      <c r="B46" s="65"/>
      <c r="C46" s="57"/>
      <c r="D46" s="62">
        <f>SUM(D38:D45)</f>
        <v>2936801</v>
      </c>
      <c r="E46" s="62"/>
      <c r="F46" s="62">
        <v>2865049</v>
      </c>
      <c r="G46" s="60"/>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2:7" s="4" customFormat="1" ht="15.75" customHeight="1">
      <c r="B47" s="65" t="s">
        <v>70</v>
      </c>
      <c r="C47" s="56" t="s">
        <v>67</v>
      </c>
      <c r="D47" s="51">
        <v>70404</v>
      </c>
      <c r="E47" s="51"/>
      <c r="F47" s="51">
        <v>66499</v>
      </c>
      <c r="G47" s="54"/>
    </row>
    <row r="48" spans="2:7" s="4" customFormat="1" ht="15.75" customHeight="1">
      <c r="B48" s="65" t="s">
        <v>97</v>
      </c>
      <c r="C48" s="56" t="s">
        <v>69</v>
      </c>
      <c r="D48" s="51">
        <v>322639</v>
      </c>
      <c r="E48" s="51"/>
      <c r="F48" s="51">
        <v>323138</v>
      </c>
      <c r="G48" s="54"/>
    </row>
    <row r="49" spans="2:7" s="4" customFormat="1" ht="15.75" customHeight="1">
      <c r="B49" s="65" t="s">
        <v>106</v>
      </c>
      <c r="C49" s="56" t="s">
        <v>71</v>
      </c>
      <c r="D49" s="62">
        <v>30318</v>
      </c>
      <c r="E49" s="51"/>
      <c r="F49" s="62">
        <v>29437</v>
      </c>
      <c r="G49" s="54"/>
    </row>
    <row r="50" spans="2:7" s="4" customFormat="1" ht="15.75" customHeight="1">
      <c r="B50" s="65" t="s">
        <v>108</v>
      </c>
      <c r="C50" s="56" t="s">
        <v>194</v>
      </c>
      <c r="D50" s="62">
        <v>7899</v>
      </c>
      <c r="E50" s="51"/>
      <c r="F50" s="62">
        <v>1650</v>
      </c>
      <c r="G50" s="54"/>
    </row>
    <row r="51" spans="2:7" s="4" customFormat="1" ht="15.75" customHeight="1" thickBot="1">
      <c r="B51" s="65"/>
      <c r="C51" s="56"/>
      <c r="D51" s="120">
        <f>SUM(D46:D50)</f>
        <v>3368061</v>
      </c>
      <c r="E51" s="51"/>
      <c r="F51" s="120">
        <v>3285773</v>
      </c>
      <c r="G51" s="54"/>
    </row>
    <row r="52" spans="2:7" s="4" customFormat="1" ht="15.75" customHeight="1" thickTop="1">
      <c r="B52" s="65"/>
      <c r="C52" s="56"/>
      <c r="D52" s="62"/>
      <c r="E52" s="51"/>
      <c r="F52" s="62"/>
      <c r="G52" s="54"/>
    </row>
    <row r="53" spans="2:6" s="4" customFormat="1" ht="15.75" customHeight="1">
      <c r="B53" s="65" t="s">
        <v>110</v>
      </c>
      <c r="C53" s="56" t="s">
        <v>72</v>
      </c>
      <c r="D53" s="51">
        <v>249.62218367259754</v>
      </c>
      <c r="E53" s="62"/>
      <c r="F53" s="51">
        <v>243.49102426100578</v>
      </c>
    </row>
    <row r="54" spans="2:7" s="4" customFormat="1" ht="15.75" customHeight="1">
      <c r="B54" s="65"/>
      <c r="C54" s="57"/>
      <c r="D54" s="58"/>
      <c r="E54" s="53"/>
      <c r="F54" s="58"/>
      <c r="G54" s="54"/>
    </row>
    <row r="55" spans="3:6" ht="15.75">
      <c r="C55" s="4"/>
      <c r="D55" s="4"/>
      <c r="E55" s="4"/>
      <c r="F55" s="4"/>
    </row>
    <row r="56" spans="3:6" ht="15.75">
      <c r="C56" s="4"/>
      <c r="D56" s="4"/>
      <c r="E56" s="4"/>
      <c r="F56" s="4"/>
    </row>
    <row r="57" spans="3:6" ht="15.75">
      <c r="C57" s="4"/>
      <c r="D57" s="4"/>
      <c r="E57" s="4"/>
      <c r="F57" s="4"/>
    </row>
  </sheetData>
  <printOptions/>
  <pageMargins left="0.88" right="0.5" top="0.41" bottom="0.54" header="0" footer="0.29"/>
  <pageSetup fitToHeight="1" fitToWidth="1" horizontalDpi="180" verticalDpi="180" orientation="portrait" paperSize="9" scale="88" r:id="rId2"/>
  <headerFooter alignWithMargins="0">
    <oddFooter>&amp;C&amp;"Garamond,Bold"&amp;12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J49"/>
  <sheetViews>
    <sheetView showGridLines="0" zoomScale="85" zoomScaleNormal="85" workbookViewId="0" topLeftCell="A13">
      <selection activeCell="D7" sqref="D7"/>
    </sheetView>
  </sheetViews>
  <sheetFormatPr defaultColWidth="9.140625" defaultRowHeight="12.75"/>
  <cols>
    <col min="1" max="1" width="3.7109375" style="13" customWidth="1"/>
    <col min="2" max="2" width="1.7109375" style="13" customWidth="1"/>
    <col min="3" max="3" width="3.7109375" style="13" customWidth="1"/>
    <col min="4" max="4" width="43.8515625" style="13" customWidth="1"/>
    <col min="5" max="5" width="12.140625" style="13" customWidth="1"/>
    <col min="6" max="6" width="13.00390625" style="13" customWidth="1"/>
    <col min="7" max="7" width="12.140625" style="13" customWidth="1"/>
    <col min="8" max="8" width="17.28125" style="13" customWidth="1"/>
    <col min="9" max="9" width="4.7109375" style="13" customWidth="1"/>
    <col min="10" max="10" width="10.7109375" style="13" customWidth="1"/>
    <col min="11" max="11" width="1.7109375" style="13" customWidth="1"/>
    <col min="12" max="16384" width="9.140625" style="13" customWidth="1"/>
  </cols>
  <sheetData>
    <row r="1" ht="14.25">
      <c r="A1" s="100" t="s">
        <v>33</v>
      </c>
    </row>
    <row r="2" ht="15">
      <c r="A2" s="112" t="s">
        <v>1</v>
      </c>
    </row>
    <row r="3" ht="15">
      <c r="A3" s="112"/>
    </row>
    <row r="4" spans="1:4" ht="15.75" customHeight="1">
      <c r="A4" s="72" t="s">
        <v>73</v>
      </c>
      <c r="B4" s="51"/>
      <c r="C4" s="51"/>
      <c r="D4" s="51"/>
    </row>
    <row r="5" spans="1:10" s="4" customFormat="1" ht="15.75" customHeight="1">
      <c r="A5" s="70" t="s">
        <v>13</v>
      </c>
      <c r="B5" s="8"/>
      <c r="C5" s="74" t="s">
        <v>74</v>
      </c>
      <c r="D5" s="75"/>
      <c r="E5" s="10"/>
      <c r="F5" s="10"/>
      <c r="G5" s="10"/>
      <c r="H5" s="10"/>
      <c r="I5" s="10"/>
      <c r="J5" s="5"/>
    </row>
    <row r="6" spans="1:11" s="4" customFormat="1" ht="52.5" customHeight="1">
      <c r="A6" s="62"/>
      <c r="B6" s="8"/>
      <c r="C6" s="151" t="s">
        <v>226</v>
      </c>
      <c r="D6" s="152"/>
      <c r="E6" s="152"/>
      <c r="F6" s="152"/>
      <c r="G6" s="152"/>
      <c r="H6" s="152"/>
      <c r="I6" s="152"/>
      <c r="J6" s="11"/>
      <c r="K6" s="12"/>
    </row>
    <row r="7" spans="1:10" s="4" customFormat="1" ht="15.75" customHeight="1">
      <c r="A7" s="63" t="s">
        <v>18</v>
      </c>
      <c r="C7" s="75" t="s">
        <v>75</v>
      </c>
      <c r="D7" s="56"/>
      <c r="J7" s="7"/>
    </row>
    <row r="8" spans="1:10" s="4" customFormat="1" ht="15.75">
      <c r="A8" s="63"/>
      <c r="B8" s="51"/>
      <c r="C8" s="75"/>
      <c r="D8" s="56"/>
      <c r="F8" s="95"/>
      <c r="G8" s="157" t="s">
        <v>138</v>
      </c>
      <c r="H8" s="157"/>
      <c r="I8" s="95"/>
      <c r="J8" s="7"/>
    </row>
    <row r="9" spans="1:10" s="4" customFormat="1" ht="15.75">
      <c r="A9" s="63"/>
      <c r="B9" s="51"/>
      <c r="C9" s="75"/>
      <c r="D9" s="56"/>
      <c r="F9" s="95" t="s">
        <v>134</v>
      </c>
      <c r="G9" s="95" t="s">
        <v>134</v>
      </c>
      <c r="H9" s="95" t="s">
        <v>139</v>
      </c>
      <c r="J9" s="7"/>
    </row>
    <row r="10" spans="1:10" s="4" customFormat="1" ht="15.75">
      <c r="A10" s="63"/>
      <c r="B10" s="51"/>
      <c r="C10" s="75"/>
      <c r="D10" s="56"/>
      <c r="F10" s="95" t="s">
        <v>135</v>
      </c>
      <c r="G10" s="95" t="s">
        <v>135</v>
      </c>
      <c r="H10" s="95" t="s">
        <v>135</v>
      </c>
      <c r="J10" s="7"/>
    </row>
    <row r="11" spans="1:10" s="4" customFormat="1" ht="15.75">
      <c r="A11" s="63"/>
      <c r="B11" s="51"/>
      <c r="C11" s="75"/>
      <c r="D11" s="56"/>
      <c r="F11" s="95" t="s">
        <v>136</v>
      </c>
      <c r="G11" s="95" t="s">
        <v>137</v>
      </c>
      <c r="H11" s="95" t="s">
        <v>137</v>
      </c>
      <c r="J11" s="7"/>
    </row>
    <row r="12" spans="1:10" s="4" customFormat="1" ht="15.75" customHeight="1">
      <c r="A12" s="63"/>
      <c r="B12" s="51"/>
      <c r="C12" s="75"/>
      <c r="D12" s="56"/>
      <c r="F12" s="95" t="s">
        <v>12</v>
      </c>
      <c r="G12" s="95" t="s">
        <v>12</v>
      </c>
      <c r="H12" s="95" t="s">
        <v>12</v>
      </c>
      <c r="J12" s="7"/>
    </row>
    <row r="13" spans="1:10" s="4" customFormat="1" ht="15.75" customHeight="1">
      <c r="A13" s="63"/>
      <c r="B13" s="51"/>
      <c r="C13" s="75"/>
      <c r="D13" s="56"/>
      <c r="F13" s="51"/>
      <c r="G13" s="51"/>
      <c r="H13" s="51"/>
      <c r="J13" s="7"/>
    </row>
    <row r="14" spans="1:10" s="4" customFormat="1" ht="15.75" customHeight="1">
      <c r="A14" s="63"/>
      <c r="B14" s="51"/>
      <c r="C14" s="96" t="s">
        <v>209</v>
      </c>
      <c r="D14" s="56"/>
      <c r="F14" s="51">
        <v>0</v>
      </c>
      <c r="G14" s="51">
        <v>1603</v>
      </c>
      <c r="H14" s="51">
        <v>0</v>
      </c>
      <c r="J14" s="7"/>
    </row>
    <row r="15" spans="1:10" s="4" customFormat="1" ht="15.75" customHeight="1">
      <c r="A15" s="63"/>
      <c r="B15" s="51"/>
      <c r="C15" s="96"/>
      <c r="D15" s="56"/>
      <c r="F15" s="94">
        <v>0</v>
      </c>
      <c r="G15" s="94">
        <v>1603</v>
      </c>
      <c r="H15" s="94">
        <v>0</v>
      </c>
      <c r="J15" s="7"/>
    </row>
    <row r="16" spans="1:10" s="4" customFormat="1" ht="15.75" customHeight="1">
      <c r="A16" s="63"/>
      <c r="C16" s="33"/>
      <c r="D16" s="17"/>
      <c r="J16" s="7"/>
    </row>
    <row r="17" spans="1:10" s="4" customFormat="1" ht="15.75" customHeight="1">
      <c r="A17" s="63" t="s">
        <v>36</v>
      </c>
      <c r="B17" s="18"/>
      <c r="C17" s="75" t="s">
        <v>76</v>
      </c>
      <c r="D17" s="56"/>
      <c r="E17" s="18"/>
      <c r="F17" s="18"/>
      <c r="G17" s="18"/>
      <c r="H17" s="18"/>
      <c r="I17" s="18"/>
      <c r="J17" s="7"/>
    </row>
    <row r="18" spans="1:10" s="4" customFormat="1" ht="15.75" customHeight="1">
      <c r="A18" s="51"/>
      <c r="B18" s="18"/>
      <c r="C18" s="56" t="s">
        <v>216</v>
      </c>
      <c r="D18" s="17"/>
      <c r="E18" s="18"/>
      <c r="F18" s="18"/>
      <c r="G18" s="18"/>
      <c r="H18" s="18"/>
      <c r="I18" s="18"/>
      <c r="J18" s="7"/>
    </row>
    <row r="19" spans="1:10" s="4" customFormat="1" ht="15.75" customHeight="1">
      <c r="A19" s="51"/>
      <c r="B19" s="18"/>
      <c r="C19" s="17"/>
      <c r="D19" s="17"/>
      <c r="E19" s="18"/>
      <c r="F19" s="18"/>
      <c r="G19" s="18"/>
      <c r="H19" s="18"/>
      <c r="I19" s="18"/>
      <c r="J19" s="7"/>
    </row>
    <row r="20" spans="1:9" s="4" customFormat="1" ht="15.75" customHeight="1">
      <c r="A20" s="63" t="s">
        <v>46</v>
      </c>
      <c r="B20" s="35"/>
      <c r="C20" s="75" t="s">
        <v>77</v>
      </c>
      <c r="D20" s="56"/>
      <c r="E20" s="18"/>
      <c r="F20" s="18"/>
      <c r="G20" s="18"/>
      <c r="H20" s="18"/>
      <c r="I20" s="18"/>
    </row>
    <row r="21" spans="1:9" s="4" customFormat="1" ht="15.75" customHeight="1">
      <c r="A21" s="63"/>
      <c r="B21" s="35"/>
      <c r="C21" s="36"/>
      <c r="D21" s="17"/>
      <c r="E21" s="46" t="s">
        <v>210</v>
      </c>
      <c r="F21" s="18"/>
      <c r="G21" s="18"/>
      <c r="H21" s="18"/>
      <c r="I21" s="18"/>
    </row>
    <row r="22" spans="1:9" s="4" customFormat="1" ht="15.75" customHeight="1">
      <c r="A22" s="63"/>
      <c r="B22" s="35"/>
      <c r="C22" s="36"/>
      <c r="D22" s="17"/>
      <c r="E22" s="135" t="s">
        <v>211</v>
      </c>
      <c r="F22" s="18"/>
      <c r="G22" s="18"/>
      <c r="H22" s="18"/>
      <c r="I22" s="18"/>
    </row>
    <row r="23" spans="1:9" s="4" customFormat="1" ht="15.75" customHeight="1">
      <c r="A23" s="63"/>
      <c r="B23" s="35"/>
      <c r="C23" s="36"/>
      <c r="D23" s="17"/>
      <c r="E23" s="46" t="s">
        <v>12</v>
      </c>
      <c r="F23" s="18"/>
      <c r="G23" s="40"/>
      <c r="H23" s="23"/>
      <c r="I23" s="40"/>
    </row>
    <row r="24" spans="1:9" s="4" customFormat="1" ht="15.75" customHeight="1">
      <c r="A24" s="63"/>
      <c r="B24" s="18"/>
      <c r="C24" s="56" t="s">
        <v>78</v>
      </c>
      <c r="D24" s="56"/>
      <c r="E24" s="51"/>
      <c r="F24" s="18"/>
      <c r="G24" s="18"/>
      <c r="H24" s="18"/>
      <c r="I24"/>
    </row>
    <row r="25" spans="1:9" s="4" customFormat="1" ht="15.75" customHeight="1">
      <c r="A25" s="63"/>
      <c r="B25" s="18"/>
      <c r="C25" s="56" t="s">
        <v>79</v>
      </c>
      <c r="D25" s="56"/>
      <c r="E25" s="142">
        <v>1538.595400000001</v>
      </c>
      <c r="F25" s="18"/>
      <c r="G25" s="28"/>
      <c r="H25" s="18"/>
      <c r="I25" s="28"/>
    </row>
    <row r="26" spans="1:9" s="4" customFormat="1" ht="15.75" customHeight="1">
      <c r="A26" s="51"/>
      <c r="B26" s="18"/>
      <c r="C26" s="56" t="s">
        <v>141</v>
      </c>
      <c r="D26" s="56"/>
      <c r="E26" s="143">
        <v>7899.02331</v>
      </c>
      <c r="F26" s="18"/>
      <c r="G26" s="28"/>
      <c r="H26" s="18"/>
      <c r="I26" s="28"/>
    </row>
    <row r="27" spans="1:9" s="4" customFormat="1" ht="15.75" customHeight="1">
      <c r="A27" s="63"/>
      <c r="B27" s="18"/>
      <c r="C27" s="56" t="s">
        <v>80</v>
      </c>
      <c r="D27" s="56"/>
      <c r="E27" s="51"/>
      <c r="F27" s="18"/>
      <c r="G27" s="28"/>
      <c r="H27" s="18"/>
      <c r="I27" s="28"/>
    </row>
    <row r="28" spans="1:9" s="4" customFormat="1" ht="15.75" customHeight="1">
      <c r="A28" s="63"/>
      <c r="B28" s="18"/>
      <c r="C28" s="56" t="s">
        <v>79</v>
      </c>
      <c r="D28" s="56"/>
      <c r="E28" s="66">
        <v>8191.475</v>
      </c>
      <c r="F28" s="18"/>
      <c r="G28" s="28"/>
      <c r="H28" s="18"/>
      <c r="I28" s="28"/>
    </row>
    <row r="29" spans="1:9" s="4" customFormat="1" ht="15.75" customHeight="1">
      <c r="A29" s="51"/>
      <c r="B29" s="18"/>
      <c r="C29" s="56"/>
      <c r="D29" s="56"/>
      <c r="E29" s="66">
        <v>17629.09371</v>
      </c>
      <c r="F29" s="18"/>
      <c r="G29" s="28"/>
      <c r="H29" s="18"/>
      <c r="I29" s="28"/>
    </row>
    <row r="30" spans="1:9" s="4" customFormat="1" ht="15.75" customHeight="1">
      <c r="A30" s="51"/>
      <c r="B30" s="18"/>
      <c r="C30" s="56"/>
      <c r="D30" s="56"/>
      <c r="E30" s="62"/>
      <c r="F30" s="18"/>
      <c r="G30" s="28"/>
      <c r="H30" s="18"/>
      <c r="I30" s="28"/>
    </row>
    <row r="31" spans="1:9" s="4" customFormat="1" ht="42" customHeight="1">
      <c r="A31" s="51"/>
      <c r="B31" s="18"/>
      <c r="C31" s="155" t="s">
        <v>197</v>
      </c>
      <c r="D31" s="156"/>
      <c r="E31" s="156"/>
      <c r="F31" s="156"/>
      <c r="G31" s="156"/>
      <c r="H31" s="156"/>
      <c r="I31" s="156"/>
    </row>
    <row r="32" spans="1:9" s="4" customFormat="1" ht="15.75" customHeight="1">
      <c r="A32" s="51"/>
      <c r="B32" s="18"/>
      <c r="C32" s="56"/>
      <c r="D32" s="56"/>
      <c r="E32" s="62"/>
      <c r="F32" s="18"/>
      <c r="G32" s="28"/>
      <c r="H32" s="18"/>
      <c r="I32" s="28"/>
    </row>
    <row r="33" spans="1:36" ht="15.75" customHeight="1">
      <c r="A33" s="63" t="s">
        <v>48</v>
      </c>
      <c r="B33" s="18"/>
      <c r="C33" s="76" t="s">
        <v>143</v>
      </c>
      <c r="D33" s="51"/>
      <c r="E33" s="51"/>
      <c r="F33" s="18"/>
      <c r="G33" s="18"/>
      <c r="H33" s="18"/>
      <c r="I33" s="18"/>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row>
    <row r="34" spans="1:36" ht="37.5" customHeight="1">
      <c r="A34" s="51"/>
      <c r="B34" s="18"/>
      <c r="C34" s="153" t="s">
        <v>142</v>
      </c>
      <c r="D34" s="154"/>
      <c r="E34" s="154"/>
      <c r="F34" s="154"/>
      <c r="G34" s="154"/>
      <c r="H34" s="154"/>
      <c r="I34" s="15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row>
    <row r="35" spans="1:9" ht="15">
      <c r="A35" s="63" t="s">
        <v>50</v>
      </c>
      <c r="B35" s="18"/>
      <c r="C35" s="75" t="s">
        <v>195</v>
      </c>
      <c r="D35" s="75"/>
      <c r="E35" s="75"/>
      <c r="F35" s="51"/>
      <c r="G35" s="51"/>
      <c r="H35" s="18"/>
      <c r="I35" s="18"/>
    </row>
    <row r="36" spans="1:9" ht="15">
      <c r="A36" s="63"/>
      <c r="B36" s="18"/>
      <c r="C36" s="74"/>
      <c r="D36" s="78"/>
      <c r="E36" s="78"/>
      <c r="F36" s="28"/>
      <c r="G36" s="28"/>
      <c r="H36" s="18"/>
      <c r="I36" s="18"/>
    </row>
    <row r="37" spans="1:9" ht="15">
      <c r="A37" s="29"/>
      <c r="B37" s="18"/>
      <c r="C37" s="56"/>
      <c r="D37" s="79"/>
      <c r="E37" s="117" t="s">
        <v>12</v>
      </c>
      <c r="F37" s="51"/>
      <c r="G37" s="62"/>
      <c r="H37" s="18"/>
      <c r="I37" s="18"/>
    </row>
    <row r="38" spans="1:36" ht="15.75" customHeight="1">
      <c r="A38" s="29"/>
      <c r="B38" s="18"/>
      <c r="C38" s="56"/>
      <c r="D38" s="80" t="s">
        <v>81</v>
      </c>
      <c r="E38" s="91">
        <f>+'[1]securities'!I12</f>
        <v>0</v>
      </c>
      <c r="F38" s="51"/>
      <c r="G38" s="62"/>
      <c r="H38" s="18"/>
      <c r="I38" s="18"/>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row>
    <row r="39" spans="1:36" ht="15.75" customHeight="1">
      <c r="A39" s="29"/>
      <c r="B39" s="18"/>
      <c r="C39" s="56"/>
      <c r="D39" s="81" t="s">
        <v>82</v>
      </c>
      <c r="E39" s="82">
        <v>0</v>
      </c>
      <c r="F39" s="51"/>
      <c r="G39" s="62"/>
      <c r="H39" s="18"/>
      <c r="I39" s="18"/>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row>
    <row r="40" spans="1:36" ht="15.75" customHeight="1">
      <c r="A40" s="29"/>
      <c r="B40" s="18"/>
      <c r="C40" s="56"/>
      <c r="D40" s="81" t="s">
        <v>83</v>
      </c>
      <c r="E40" s="82">
        <v>0</v>
      </c>
      <c r="F40" s="51"/>
      <c r="G40" s="62"/>
      <c r="H40" s="18"/>
      <c r="I40" s="18"/>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row>
    <row r="41" spans="1:36" ht="15.75" customHeight="1">
      <c r="A41" s="29"/>
      <c r="B41" s="18"/>
      <c r="C41" s="56"/>
      <c r="D41" s="77"/>
      <c r="E41" s="77"/>
      <c r="F41" s="51"/>
      <c r="G41" s="62"/>
      <c r="H41" s="18"/>
      <c r="I41" s="18"/>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row>
    <row r="42" spans="1:36" ht="15.75" customHeight="1">
      <c r="A42" s="29"/>
      <c r="B42" s="18"/>
      <c r="C42" s="56"/>
      <c r="D42" s="80"/>
      <c r="E42" s="116" t="s">
        <v>12</v>
      </c>
      <c r="F42" s="51"/>
      <c r="G42" s="62"/>
      <c r="H42" s="18"/>
      <c r="I42" s="18"/>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row>
    <row r="43" spans="1:36" ht="15.75" customHeight="1">
      <c r="A43" s="29"/>
      <c r="B43" s="18"/>
      <c r="C43" s="56"/>
      <c r="D43" s="79"/>
      <c r="E43" s="121"/>
      <c r="F43" s="51"/>
      <c r="G43" s="62"/>
      <c r="H43" s="18"/>
      <c r="I43" s="18"/>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6" ht="15.75" customHeight="1">
      <c r="A44" s="29"/>
      <c r="B44" s="18"/>
      <c r="C44" s="56"/>
      <c r="D44" s="81" t="s">
        <v>84</v>
      </c>
      <c r="E44" s="122">
        <v>239606</v>
      </c>
      <c r="F44" s="51"/>
      <c r="G44" s="92"/>
      <c r="H44" s="18"/>
      <c r="I44" s="18"/>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row r="45" spans="1:36" ht="15.75" customHeight="1">
      <c r="A45" s="29"/>
      <c r="B45" s="18"/>
      <c r="C45" s="56"/>
      <c r="D45" s="79" t="s">
        <v>85</v>
      </c>
      <c r="E45" s="121"/>
      <c r="F45" s="51"/>
      <c r="G45" s="92"/>
      <c r="H45" s="18"/>
      <c r="I45" s="18"/>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row>
    <row r="46" spans="1:36" ht="15.75" customHeight="1">
      <c r="A46" s="29"/>
      <c r="B46" s="18"/>
      <c r="C46" s="56"/>
      <c r="D46" s="81" t="s">
        <v>86</v>
      </c>
      <c r="E46" s="122">
        <v>59811</v>
      </c>
      <c r="F46" s="51"/>
      <c r="G46" s="92"/>
      <c r="H46" s="18"/>
      <c r="I46" s="18"/>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row>
    <row r="47" spans="1:36" ht="15.75" customHeight="1">
      <c r="A47" s="29"/>
      <c r="B47" s="18"/>
      <c r="C47" s="56"/>
      <c r="D47" s="79" t="s">
        <v>87</v>
      </c>
      <c r="E47" s="121"/>
      <c r="F47" s="51"/>
      <c r="G47" s="92"/>
      <c r="H47" s="18"/>
      <c r="I47" s="18"/>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row>
    <row r="48" spans="1:36" ht="15.75" customHeight="1">
      <c r="A48" s="29"/>
      <c r="B48" s="18"/>
      <c r="C48" s="56"/>
      <c r="D48" s="81" t="s">
        <v>88</v>
      </c>
      <c r="E48" s="122">
        <v>31461.706</v>
      </c>
      <c r="F48" s="51"/>
      <c r="G48" s="62"/>
      <c r="H48" s="18"/>
      <c r="I48" s="18"/>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row>
    <row r="49" spans="1:36" ht="15.75" customHeight="1">
      <c r="A49" s="73"/>
      <c r="B49" s="4"/>
      <c r="C49" s="7"/>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row>
  </sheetData>
  <mergeCells count="4">
    <mergeCell ref="C6:I6"/>
    <mergeCell ref="C34:I34"/>
    <mergeCell ref="C31:I31"/>
    <mergeCell ref="G8:H8"/>
  </mergeCells>
  <printOptions/>
  <pageMargins left="0.6" right="0.6" top="0.58" bottom="0.71" header="0" footer="0.38"/>
  <pageSetup fitToHeight="1" fitToWidth="1" horizontalDpi="600" verticalDpi="600" orientation="portrait" paperSize="9" scale="81" r:id="rId2"/>
  <headerFooter alignWithMargins="0">
    <oddFooter>&amp;C&amp;"Garamond,Bold"&amp;12 4</oddFooter>
  </headerFooter>
  <drawing r:id="rId1"/>
</worksheet>
</file>

<file path=xl/worksheets/sheet5.xml><?xml version="1.0" encoding="utf-8"?>
<worksheet xmlns="http://schemas.openxmlformats.org/spreadsheetml/2006/main" xmlns:r="http://schemas.openxmlformats.org/officeDocument/2006/relationships">
  <dimension ref="A1:V47"/>
  <sheetViews>
    <sheetView showGridLines="0" workbookViewId="0" topLeftCell="A25">
      <selection activeCell="F37" sqref="F37"/>
    </sheetView>
  </sheetViews>
  <sheetFormatPr defaultColWidth="9.140625" defaultRowHeight="12.75"/>
  <cols>
    <col min="1" max="1" width="3.7109375" style="13" customWidth="1"/>
    <col min="2" max="2" width="1.7109375" style="13" customWidth="1"/>
    <col min="3" max="3" width="3.7109375" style="13" customWidth="1"/>
    <col min="4" max="4" width="30.7109375" style="13" customWidth="1"/>
    <col min="5" max="7" width="11.7109375" style="13" customWidth="1"/>
    <col min="8" max="8" width="11.57421875" style="13" bestFit="1" customWidth="1"/>
    <col min="9" max="9" width="10.7109375" style="13" customWidth="1"/>
    <col min="10" max="10" width="1.7109375" style="13" customWidth="1"/>
    <col min="11" max="16384" width="9.140625" style="13" customWidth="1"/>
  </cols>
  <sheetData>
    <row r="1" ht="14.25">
      <c r="A1" s="100" t="s">
        <v>33</v>
      </c>
    </row>
    <row r="2" ht="15">
      <c r="A2" s="112" t="s">
        <v>1</v>
      </c>
    </row>
    <row r="3" ht="12.75">
      <c r="A3" s="21"/>
    </row>
    <row r="4" spans="1:10" ht="15.75">
      <c r="A4" s="63" t="s">
        <v>52</v>
      </c>
      <c r="B4" s="18"/>
      <c r="C4" s="139" t="s">
        <v>144</v>
      </c>
      <c r="D4" s="18"/>
      <c r="E4" s="18"/>
      <c r="F4" s="18"/>
      <c r="G4" s="18"/>
      <c r="H4" s="18"/>
      <c r="I4" s="4"/>
      <c r="J4" s="4"/>
    </row>
    <row r="5" spans="1:10" ht="15.75">
      <c r="A5" s="27"/>
      <c r="B5" s="18"/>
      <c r="C5" s="57" t="s">
        <v>145</v>
      </c>
      <c r="D5" s="31"/>
      <c r="E5" s="31"/>
      <c r="F5" s="18"/>
      <c r="G5" s="18"/>
      <c r="H5" s="18"/>
      <c r="I5" s="4"/>
      <c r="J5" s="4"/>
    </row>
    <row r="6" spans="1:10" ht="15.75">
      <c r="A6" s="27"/>
      <c r="B6" s="18"/>
      <c r="C6" s="18"/>
      <c r="D6" s="18"/>
      <c r="E6" s="18"/>
      <c r="F6" s="18"/>
      <c r="G6" s="18"/>
      <c r="H6" s="18"/>
      <c r="I6" s="4"/>
      <c r="J6" s="4"/>
    </row>
    <row r="7" spans="1:8" ht="15">
      <c r="A7" s="63" t="s">
        <v>54</v>
      </c>
      <c r="B7" s="18"/>
      <c r="C7" s="139" t="s">
        <v>146</v>
      </c>
      <c r="D7" s="17"/>
      <c r="E7" s="18"/>
      <c r="F7" s="18"/>
      <c r="G7" s="18"/>
      <c r="H7" s="18"/>
    </row>
    <row r="8" spans="1:8" ht="15.75">
      <c r="A8" s="9"/>
      <c r="B8" s="4"/>
      <c r="C8" s="140" t="s">
        <v>140</v>
      </c>
      <c r="D8" s="4"/>
      <c r="E8" s="4"/>
      <c r="F8" s="4"/>
      <c r="G8" s="4"/>
      <c r="H8" s="4"/>
    </row>
    <row r="9" spans="1:8" ht="15.75">
      <c r="A9" s="9"/>
      <c r="B9" s="4"/>
      <c r="C9" s="140"/>
      <c r="D9" s="4"/>
      <c r="E9" s="4"/>
      <c r="F9" s="4"/>
      <c r="G9" s="4"/>
      <c r="H9" s="4"/>
    </row>
    <row r="10" spans="1:8" ht="15.75">
      <c r="A10" s="63" t="s">
        <v>56</v>
      </c>
      <c r="B10" s="4"/>
      <c r="C10" s="141" t="s">
        <v>147</v>
      </c>
      <c r="D10" s="4"/>
      <c r="E10" s="4"/>
      <c r="F10" s="4"/>
      <c r="G10" s="4"/>
      <c r="H10" s="4"/>
    </row>
    <row r="11" spans="1:3" ht="15">
      <c r="A11" s="21"/>
      <c r="C11" s="140" t="s">
        <v>140</v>
      </c>
    </row>
    <row r="12" ht="12.75">
      <c r="A12" s="21"/>
    </row>
    <row r="13" spans="1:7" ht="15">
      <c r="A13" s="63" t="s">
        <v>66</v>
      </c>
      <c r="B13" s="18"/>
      <c r="C13" s="75" t="s">
        <v>89</v>
      </c>
      <c r="D13" s="75"/>
      <c r="E13" s="18"/>
      <c r="F13" s="18"/>
      <c r="G13" s="18"/>
    </row>
    <row r="14" spans="1:7" ht="15">
      <c r="A14" s="37"/>
      <c r="B14" s="18"/>
      <c r="C14" s="33"/>
      <c r="D14" s="17"/>
      <c r="E14" s="65"/>
      <c r="F14" s="63" t="s">
        <v>90</v>
      </c>
      <c r="G14" s="65"/>
    </row>
    <row r="15" spans="1:7" ht="15">
      <c r="A15" s="37"/>
      <c r="B15" s="18"/>
      <c r="C15" s="33"/>
      <c r="D15" s="17"/>
      <c r="E15" s="63" t="s">
        <v>91</v>
      </c>
      <c r="F15" s="63" t="s">
        <v>92</v>
      </c>
      <c r="G15" s="63"/>
    </row>
    <row r="16" spans="1:7" ht="15">
      <c r="A16" s="37"/>
      <c r="B16" s="18"/>
      <c r="C16" s="33"/>
      <c r="D16" s="17"/>
      <c r="E16" s="136" t="s">
        <v>93</v>
      </c>
      <c r="F16" s="136" t="s">
        <v>93</v>
      </c>
      <c r="G16" s="136" t="s">
        <v>94</v>
      </c>
    </row>
    <row r="17" spans="1:7" ht="15">
      <c r="A17" s="37"/>
      <c r="B17" s="18"/>
      <c r="C17" s="33"/>
      <c r="D17" s="17"/>
      <c r="E17" s="63" t="s">
        <v>12</v>
      </c>
      <c r="F17" s="63" t="s">
        <v>12</v>
      </c>
      <c r="G17" s="63" t="s">
        <v>12</v>
      </c>
    </row>
    <row r="18" spans="1:7" ht="15">
      <c r="A18" s="37"/>
      <c r="B18" s="18"/>
      <c r="C18" s="18"/>
      <c r="D18" s="18"/>
      <c r="E18" s="55"/>
      <c r="F18" s="51"/>
      <c r="G18" s="51"/>
    </row>
    <row r="19" spans="1:7" ht="15">
      <c r="A19" s="37"/>
      <c r="B19" s="18"/>
      <c r="C19" s="56" t="s">
        <v>95</v>
      </c>
      <c r="D19" s="56"/>
      <c r="E19" s="83">
        <v>7340.002</v>
      </c>
      <c r="F19" s="83">
        <v>0</v>
      </c>
      <c r="G19" s="83">
        <v>7340.002</v>
      </c>
    </row>
    <row r="20" spans="1:7" ht="15">
      <c r="A20" s="37"/>
      <c r="B20" s="18"/>
      <c r="C20" s="56" t="s">
        <v>96</v>
      </c>
      <c r="D20" s="56" t="s">
        <v>208</v>
      </c>
      <c r="E20" s="83">
        <v>3964.746</v>
      </c>
      <c r="F20" s="83"/>
      <c r="G20" s="83">
        <v>3964.746</v>
      </c>
    </row>
    <row r="21" spans="1:7" ht="15">
      <c r="A21" s="37"/>
      <c r="B21" s="18"/>
      <c r="C21" s="56" t="s">
        <v>201</v>
      </c>
      <c r="D21" s="56"/>
      <c r="E21" s="123">
        <v>35000</v>
      </c>
      <c r="F21" s="123">
        <v>0</v>
      </c>
      <c r="G21" s="123">
        <v>35000</v>
      </c>
    </row>
    <row r="22" spans="1:7" ht="15.75" thickBot="1">
      <c r="A22" s="37"/>
      <c r="B22" s="18"/>
      <c r="C22" s="56" t="s">
        <v>94</v>
      </c>
      <c r="D22" s="56"/>
      <c r="E22" s="118">
        <v>46304.748</v>
      </c>
      <c r="F22" s="118">
        <v>0</v>
      </c>
      <c r="G22" s="118">
        <v>46304.748</v>
      </c>
    </row>
    <row r="23" spans="1:7" ht="15.75" thickTop="1">
      <c r="A23" s="37"/>
      <c r="B23" s="18"/>
      <c r="C23" s="56"/>
      <c r="D23" s="56"/>
      <c r="E23" s="124"/>
      <c r="F23" s="124"/>
      <c r="G23" s="124"/>
    </row>
    <row r="24" spans="1:7" ht="15.75" thickBot="1">
      <c r="A24" s="37"/>
      <c r="B24" s="18"/>
      <c r="C24" s="56" t="s">
        <v>202</v>
      </c>
      <c r="D24" s="56"/>
      <c r="E24" s="118">
        <f>'[3]securities'!$F$48</f>
        <v>322638.87</v>
      </c>
      <c r="F24" s="118">
        <v>0</v>
      </c>
      <c r="G24" s="118">
        <f>SUM(E24:F24)</f>
        <v>322638.87</v>
      </c>
    </row>
    <row r="25" spans="1:4" ht="15.75" thickTop="1">
      <c r="A25" s="37"/>
      <c r="B25" s="18"/>
      <c r="C25" s="56"/>
      <c r="D25" s="56"/>
    </row>
    <row r="27" spans="1:8" s="22" customFormat="1" ht="15.75" customHeight="1">
      <c r="A27" s="63" t="s">
        <v>68</v>
      </c>
      <c r="B27" s="18"/>
      <c r="C27" s="75" t="s">
        <v>98</v>
      </c>
      <c r="D27" s="56"/>
      <c r="E27" s="84"/>
      <c r="F27" s="84"/>
      <c r="G27" s="84"/>
      <c r="H27" s="13"/>
    </row>
    <row r="28" spans="1:8" s="22" customFormat="1" ht="15.75" customHeight="1">
      <c r="A28" s="21"/>
      <c r="B28" s="13"/>
      <c r="C28" s="62" t="s">
        <v>212</v>
      </c>
      <c r="D28" s="84"/>
      <c r="E28" s="84"/>
      <c r="F28" s="84"/>
      <c r="G28" s="84"/>
      <c r="H28" s="13"/>
    </row>
    <row r="29" spans="1:8" s="22" customFormat="1" ht="10.5" customHeight="1">
      <c r="A29" s="21"/>
      <c r="B29" s="13"/>
      <c r="C29" s="62"/>
      <c r="D29" s="84"/>
      <c r="E29" s="84"/>
      <c r="F29" s="84"/>
      <c r="G29" s="84"/>
      <c r="H29" s="13"/>
    </row>
    <row r="30" spans="1:9" s="4" customFormat="1" ht="15.75" customHeight="1">
      <c r="A30" s="21"/>
      <c r="B30" s="13"/>
      <c r="D30" s="84"/>
      <c r="E30" s="135" t="s">
        <v>213</v>
      </c>
      <c r="G30" s="137" t="s">
        <v>196</v>
      </c>
      <c r="H30" s="13"/>
      <c r="I30" s="5"/>
    </row>
    <row r="31" spans="1:22" ht="15.75" customHeight="1">
      <c r="A31" s="21"/>
      <c r="C31" s="51"/>
      <c r="D31" s="51"/>
      <c r="E31" s="48" t="s">
        <v>12</v>
      </c>
      <c r="G31" s="48" t="s">
        <v>12</v>
      </c>
      <c r="I31" s="4"/>
      <c r="J31" s="4"/>
      <c r="K31" s="4"/>
      <c r="L31" s="4"/>
      <c r="M31" s="4"/>
      <c r="N31" s="4"/>
      <c r="O31" s="4"/>
      <c r="P31" s="4"/>
      <c r="Q31" s="4"/>
      <c r="R31" s="4"/>
      <c r="S31" s="4"/>
      <c r="T31" s="4"/>
      <c r="U31" s="4"/>
      <c r="V31" s="4"/>
    </row>
    <row r="32" spans="1:22" ht="15.75" customHeight="1">
      <c r="A32" s="21"/>
      <c r="C32" s="85" t="s">
        <v>99</v>
      </c>
      <c r="D32" s="56" t="s">
        <v>100</v>
      </c>
      <c r="E32" s="83"/>
      <c r="G32" s="62"/>
      <c r="I32" s="14"/>
      <c r="J32" s="4"/>
      <c r="K32" s="4"/>
      <c r="L32" s="4"/>
      <c r="M32" s="4"/>
      <c r="N32" s="4"/>
      <c r="O32" s="4"/>
      <c r="P32" s="4"/>
      <c r="Q32" s="4"/>
      <c r="R32" s="4"/>
      <c r="S32" s="4"/>
      <c r="T32" s="4"/>
      <c r="U32" s="4"/>
      <c r="V32" s="4"/>
    </row>
    <row r="33" spans="1:22" ht="15.75" customHeight="1">
      <c r="A33" s="21"/>
      <c r="C33" s="56"/>
      <c r="D33" s="56" t="s">
        <v>101</v>
      </c>
      <c r="E33" s="83">
        <v>0</v>
      </c>
      <c r="G33" s="51">
        <v>1603</v>
      </c>
      <c r="I33" s="4"/>
      <c r="J33" s="4"/>
      <c r="K33" s="4"/>
      <c r="L33" s="4"/>
      <c r="M33" s="4"/>
      <c r="N33" s="4"/>
      <c r="O33" s="4"/>
      <c r="P33" s="4"/>
      <c r="Q33" s="4"/>
      <c r="R33" s="4"/>
      <c r="S33" s="4"/>
      <c r="T33" s="4"/>
      <c r="U33" s="4"/>
      <c r="V33" s="4"/>
    </row>
    <row r="34" spans="1:22" ht="15.75" customHeight="1">
      <c r="A34" s="21"/>
      <c r="C34" s="65" t="s">
        <v>102</v>
      </c>
      <c r="D34" s="56" t="s">
        <v>103</v>
      </c>
      <c r="E34" s="83"/>
      <c r="G34" s="51"/>
      <c r="I34" s="4"/>
      <c r="J34" s="4"/>
      <c r="K34" s="4"/>
      <c r="L34" s="4"/>
      <c r="M34" s="4"/>
      <c r="N34" s="4"/>
      <c r="O34" s="4"/>
      <c r="P34" s="4"/>
      <c r="Q34" s="4"/>
      <c r="R34" s="4"/>
      <c r="S34" s="4"/>
      <c r="T34" s="4"/>
      <c r="U34" s="4"/>
      <c r="V34" s="4"/>
    </row>
    <row r="35" spans="1:22" ht="15.75" customHeight="1">
      <c r="A35" s="21"/>
      <c r="C35" s="56"/>
      <c r="D35" s="56" t="s">
        <v>104</v>
      </c>
      <c r="E35" s="83"/>
      <c r="G35" s="51"/>
      <c r="I35" s="4"/>
      <c r="J35" s="4"/>
      <c r="K35" s="4"/>
      <c r="L35" s="4"/>
      <c r="M35" s="4"/>
      <c r="N35" s="4"/>
      <c r="O35" s="4"/>
      <c r="P35" s="4"/>
      <c r="Q35" s="4"/>
      <c r="R35" s="4"/>
      <c r="S35" s="4"/>
      <c r="T35" s="4"/>
      <c r="U35" s="4"/>
      <c r="V35" s="4"/>
    </row>
    <row r="36" spans="1:22" ht="15.75" customHeight="1">
      <c r="A36" s="21"/>
      <c r="C36" s="62"/>
      <c r="D36" s="77" t="s">
        <v>105</v>
      </c>
      <c r="E36" s="123">
        <v>595</v>
      </c>
      <c r="G36" s="51">
        <v>595</v>
      </c>
      <c r="I36" s="14"/>
      <c r="J36" s="4"/>
      <c r="K36" s="4"/>
      <c r="L36" s="4"/>
      <c r="M36" s="4"/>
      <c r="N36" s="4"/>
      <c r="O36" s="4"/>
      <c r="P36" s="4"/>
      <c r="Q36" s="4"/>
      <c r="R36" s="4"/>
      <c r="S36" s="4"/>
      <c r="T36" s="4"/>
      <c r="U36" s="4"/>
      <c r="V36" s="4"/>
    </row>
    <row r="37" spans="1:22" ht="15.75" customHeight="1">
      <c r="A37" s="21"/>
      <c r="C37" s="62"/>
      <c r="D37" s="77"/>
      <c r="E37" s="123">
        <v>595</v>
      </c>
      <c r="G37" s="125">
        <v>2198</v>
      </c>
      <c r="I37" s="14"/>
      <c r="J37" s="4"/>
      <c r="K37" s="4"/>
      <c r="L37" s="4"/>
      <c r="M37" s="4"/>
      <c r="N37" s="4"/>
      <c r="O37" s="4"/>
      <c r="P37" s="4"/>
      <c r="Q37" s="4"/>
      <c r="R37" s="4"/>
      <c r="S37" s="4"/>
      <c r="T37" s="4"/>
      <c r="U37" s="4"/>
      <c r="V37" s="4"/>
    </row>
    <row r="38" spans="1:22" ht="15.75" customHeight="1">
      <c r="A38" s="21"/>
      <c r="C38" s="62"/>
      <c r="D38" s="77"/>
      <c r="E38" s="86"/>
      <c r="I38" s="14"/>
      <c r="J38" s="4"/>
      <c r="K38" s="4"/>
      <c r="L38" s="4"/>
      <c r="M38" s="4"/>
      <c r="N38" s="4"/>
      <c r="O38" s="4"/>
      <c r="P38" s="4"/>
      <c r="Q38" s="4"/>
      <c r="R38" s="4"/>
      <c r="S38" s="4"/>
      <c r="T38" s="4"/>
      <c r="U38" s="4"/>
      <c r="V38" s="4"/>
    </row>
    <row r="39" spans="1:22" ht="15.75" customHeight="1">
      <c r="A39" s="63" t="s">
        <v>70</v>
      </c>
      <c r="B39" s="18"/>
      <c r="C39" s="74" t="s">
        <v>107</v>
      </c>
      <c r="D39" s="74"/>
      <c r="E39" s="72"/>
      <c r="F39" s="18"/>
      <c r="G39" s="18"/>
      <c r="H39" s="4"/>
      <c r="J39" s="4"/>
      <c r="K39" s="4"/>
      <c r="L39" s="4"/>
      <c r="M39" s="4"/>
      <c r="N39" s="4"/>
      <c r="O39" s="4"/>
      <c r="P39" s="4"/>
      <c r="Q39" s="4"/>
      <c r="R39" s="4"/>
      <c r="S39" s="4"/>
      <c r="T39" s="4"/>
      <c r="U39" s="4"/>
      <c r="V39" s="4"/>
    </row>
    <row r="40" spans="1:22" ht="32.25" customHeight="1">
      <c r="A40" s="37"/>
      <c r="B40" s="18"/>
      <c r="C40" s="158" t="s">
        <v>214</v>
      </c>
      <c r="D40" s="159"/>
      <c r="E40" s="159"/>
      <c r="F40" s="159"/>
      <c r="G40" s="159"/>
      <c r="H40" s="159"/>
      <c r="J40" s="4"/>
      <c r="K40" s="4"/>
      <c r="L40" s="4"/>
      <c r="M40" s="4"/>
      <c r="N40" s="4"/>
      <c r="O40" s="4"/>
      <c r="P40" s="4"/>
      <c r="Q40" s="4"/>
      <c r="R40" s="4"/>
      <c r="S40" s="4"/>
      <c r="T40" s="4"/>
      <c r="U40" s="4"/>
      <c r="V40" s="4"/>
    </row>
    <row r="41" spans="1:22" ht="15.75" customHeight="1">
      <c r="A41" s="35"/>
      <c r="B41" s="18"/>
      <c r="C41" s="18"/>
      <c r="D41" s="18"/>
      <c r="E41" s="18"/>
      <c r="F41" s="18"/>
      <c r="G41" s="18"/>
      <c r="H41" s="4"/>
      <c r="J41" s="4"/>
      <c r="K41" s="4"/>
      <c r="L41" s="4"/>
      <c r="M41" s="4"/>
      <c r="N41" s="4"/>
      <c r="O41" s="4"/>
      <c r="P41" s="4"/>
      <c r="Q41" s="4"/>
      <c r="R41" s="4"/>
      <c r="S41" s="4"/>
      <c r="T41" s="4"/>
      <c r="U41" s="4"/>
      <c r="V41" s="4"/>
    </row>
    <row r="42" spans="1:22" ht="15.75" customHeight="1">
      <c r="A42" s="63" t="s">
        <v>97</v>
      </c>
      <c r="B42" s="18"/>
      <c r="C42" s="74" t="s">
        <v>109</v>
      </c>
      <c r="D42" s="74"/>
      <c r="E42" s="38"/>
      <c r="F42" s="38"/>
      <c r="G42" s="17"/>
      <c r="H42" s="14"/>
      <c r="J42" s="4"/>
      <c r="K42" s="4"/>
      <c r="L42" s="4"/>
      <c r="M42" s="4"/>
      <c r="N42" s="4"/>
      <c r="O42" s="4"/>
      <c r="P42" s="4"/>
      <c r="Q42" s="4"/>
      <c r="R42" s="4"/>
      <c r="S42" s="4"/>
      <c r="T42" s="4"/>
      <c r="U42" s="4"/>
      <c r="V42" s="4"/>
    </row>
    <row r="43" spans="1:22" ht="15.75" customHeight="1">
      <c r="A43" s="37"/>
      <c r="B43" s="18"/>
      <c r="C43" s="77" t="s">
        <v>224</v>
      </c>
      <c r="D43" s="77"/>
      <c r="E43" s="38"/>
      <c r="F43" s="38"/>
      <c r="G43" s="17"/>
      <c r="H43" s="14"/>
      <c r="J43" s="4"/>
      <c r="K43" s="4"/>
      <c r="L43" s="4"/>
      <c r="M43" s="4"/>
      <c r="N43" s="4"/>
      <c r="O43" s="4"/>
      <c r="P43" s="4"/>
      <c r="Q43" s="4"/>
      <c r="R43" s="4"/>
      <c r="S43" s="4"/>
      <c r="T43" s="4"/>
      <c r="U43" s="4"/>
      <c r="V43" s="4"/>
    </row>
    <row r="44" spans="1:22" ht="15.75" customHeight="1">
      <c r="A44" s="64"/>
      <c r="B44" s="64"/>
      <c r="C44" s="64"/>
      <c r="D44" s="64"/>
      <c r="E44" s="64"/>
      <c r="F44" s="64"/>
      <c r="G44" s="64"/>
      <c r="H44" s="64"/>
      <c r="I44" s="4"/>
      <c r="J44" s="4"/>
      <c r="K44" s="4"/>
      <c r="L44" s="4"/>
      <c r="M44" s="4"/>
      <c r="N44" s="4"/>
      <c r="O44" s="4"/>
      <c r="P44" s="4"/>
      <c r="Q44" s="4"/>
      <c r="R44" s="4"/>
      <c r="S44" s="4"/>
      <c r="T44" s="4"/>
      <c r="U44" s="4"/>
      <c r="V44" s="4"/>
    </row>
    <row r="45" spans="3:4" ht="15">
      <c r="C45" s="51"/>
      <c r="D45" s="51"/>
    </row>
    <row r="46" spans="3:4" ht="15">
      <c r="C46" s="51"/>
      <c r="D46" s="51"/>
    </row>
    <row r="47" spans="3:4" ht="15">
      <c r="C47" s="51"/>
      <c r="D47" s="51"/>
    </row>
  </sheetData>
  <mergeCells count="1">
    <mergeCell ref="C40:H40"/>
  </mergeCells>
  <printOptions/>
  <pageMargins left="0.79" right="0.6" top="0.63" bottom="0.58" header="0" footer="0.27"/>
  <pageSetup horizontalDpi="600" verticalDpi="600" orientation="portrait" paperSize="9" r:id="rId2"/>
  <headerFooter alignWithMargins="0">
    <oddFooter>&amp;C&amp;"Garamond,Bold"&amp;12 5</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30"/>
  <sheetViews>
    <sheetView showGridLines="0" workbookViewId="0" topLeftCell="A40">
      <selection activeCell="E61" sqref="E61"/>
    </sheetView>
  </sheetViews>
  <sheetFormatPr defaultColWidth="9.140625" defaultRowHeight="12.75"/>
  <cols>
    <col min="1" max="1" width="3.7109375" style="64" customWidth="1"/>
    <col min="2" max="2" width="1.7109375" style="64" customWidth="1"/>
    <col min="3" max="3" width="3.7109375" style="64" customWidth="1"/>
    <col min="4" max="4" width="37.421875" style="64" customWidth="1"/>
    <col min="5" max="5" width="13.7109375" style="64" customWidth="1"/>
    <col min="6" max="6" width="14.28125" style="64" bestFit="1" customWidth="1"/>
    <col min="7" max="7" width="12.00390625" style="64" customWidth="1"/>
    <col min="8" max="8" width="4.28125" style="64" customWidth="1"/>
    <col min="9" max="10" width="10.7109375" style="64" customWidth="1"/>
    <col min="11" max="11" width="1.7109375" style="64" customWidth="1"/>
    <col min="12" max="16384" width="9.140625" style="64" customWidth="1"/>
  </cols>
  <sheetData>
    <row r="1" ht="14.25">
      <c r="A1" s="100" t="s">
        <v>33</v>
      </c>
    </row>
    <row r="2" ht="15">
      <c r="A2" s="112" t="s">
        <v>1</v>
      </c>
    </row>
    <row r="5" spans="1:9" ht="15.75">
      <c r="A5" s="63" t="s">
        <v>106</v>
      </c>
      <c r="B5" s="18"/>
      <c r="C5" s="93" t="s">
        <v>111</v>
      </c>
      <c r="D5" s="74"/>
      <c r="E5" s="28"/>
      <c r="F5" s="18"/>
      <c r="G5" s="18"/>
      <c r="H5" s="4"/>
      <c r="I5" s="4"/>
    </row>
    <row r="6" spans="1:9" ht="15.75">
      <c r="A6" s="27"/>
      <c r="B6" s="18"/>
      <c r="C6" s="17"/>
      <c r="D6" s="17"/>
      <c r="E6" s="51"/>
      <c r="F6" s="46" t="s">
        <v>112</v>
      </c>
      <c r="G6" s="46"/>
      <c r="H6" s="4"/>
      <c r="I6" s="4"/>
    </row>
    <row r="7" spans="1:9" ht="15.75">
      <c r="A7" s="27"/>
      <c r="B7" s="18"/>
      <c r="C7" s="17"/>
      <c r="D7" s="17"/>
      <c r="E7" s="51"/>
      <c r="F7" s="46" t="s">
        <v>113</v>
      </c>
      <c r="G7" s="46" t="s">
        <v>114</v>
      </c>
      <c r="H7" s="4"/>
      <c r="I7" s="4"/>
    </row>
    <row r="8" spans="1:9" ht="15.75">
      <c r="A8" s="27"/>
      <c r="B8" s="18"/>
      <c r="C8" s="17"/>
      <c r="D8" s="17"/>
      <c r="E8" s="135" t="s">
        <v>175</v>
      </c>
      <c r="F8" s="135" t="s">
        <v>30</v>
      </c>
      <c r="G8" s="135" t="s">
        <v>115</v>
      </c>
      <c r="H8" s="4"/>
      <c r="I8" s="4"/>
    </row>
    <row r="9" spans="1:9" ht="15.75">
      <c r="A9" s="27"/>
      <c r="B9" s="18"/>
      <c r="C9" s="17"/>
      <c r="D9" s="17"/>
      <c r="E9" s="46" t="s">
        <v>12</v>
      </c>
      <c r="F9" s="46" t="s">
        <v>12</v>
      </c>
      <c r="G9" s="46" t="s">
        <v>12</v>
      </c>
      <c r="H9" s="4"/>
      <c r="I9" s="4"/>
    </row>
    <row r="10" spans="1:9" ht="15.75">
      <c r="A10" s="27"/>
      <c r="B10" s="18"/>
      <c r="C10" s="32"/>
      <c r="D10" s="30"/>
      <c r="E10" s="31"/>
      <c r="F10" s="18"/>
      <c r="G10" s="18"/>
      <c r="H10" s="4"/>
      <c r="I10" s="4"/>
    </row>
    <row r="11" spans="1:9" ht="15.75">
      <c r="A11" s="18"/>
      <c r="B11" s="18"/>
      <c r="C11" s="56" t="s">
        <v>116</v>
      </c>
      <c r="D11" s="56"/>
      <c r="E11" s="126">
        <v>0</v>
      </c>
      <c r="F11" s="83">
        <v>21057.323983698632</v>
      </c>
      <c r="G11" s="83">
        <v>919203.7740999999</v>
      </c>
      <c r="H11" s="4"/>
      <c r="I11" s="4"/>
    </row>
    <row r="12" spans="1:9" ht="15.75">
      <c r="A12" s="18"/>
      <c r="B12" s="18"/>
      <c r="C12" s="56" t="s">
        <v>133</v>
      </c>
      <c r="D12" s="56"/>
      <c r="E12" s="64">
        <v>0</v>
      </c>
      <c r="F12" s="83">
        <v>-4832.4742</v>
      </c>
      <c r="G12" s="83">
        <v>109185.01036999996</v>
      </c>
      <c r="H12" s="4"/>
      <c r="I12" s="4"/>
    </row>
    <row r="13" spans="1:9" ht="15.75">
      <c r="A13" s="27"/>
      <c r="B13" s="18"/>
      <c r="C13" s="56" t="s">
        <v>117</v>
      </c>
      <c r="D13" s="56"/>
      <c r="E13" s="126">
        <v>108495.16213999999</v>
      </c>
      <c r="F13" s="83">
        <v>20689.86873999999</v>
      </c>
      <c r="G13" s="83">
        <v>579008.90667</v>
      </c>
      <c r="H13" s="4"/>
      <c r="I13" s="4"/>
    </row>
    <row r="14" spans="1:9" ht="15.75">
      <c r="A14" s="18"/>
      <c r="B14" s="18"/>
      <c r="C14" s="56" t="s">
        <v>118</v>
      </c>
      <c r="D14" s="56"/>
      <c r="E14" s="123">
        <v>19969.818</v>
      </c>
      <c r="F14" s="123">
        <v>2146.7496114</v>
      </c>
      <c r="G14" s="123">
        <v>52509.741</v>
      </c>
      <c r="H14" s="4"/>
      <c r="I14" s="4"/>
    </row>
    <row r="15" spans="1:9" ht="15.75">
      <c r="A15" s="18"/>
      <c r="B15" s="18"/>
      <c r="C15" s="65"/>
      <c r="D15" s="56"/>
      <c r="E15" s="83">
        <v>128464.98013999999</v>
      </c>
      <c r="F15" s="83">
        <v>39062.46813509863</v>
      </c>
      <c r="G15" s="83">
        <v>1659908.4321399997</v>
      </c>
      <c r="H15" s="4"/>
      <c r="I15" s="4"/>
    </row>
    <row r="16" spans="1:9" ht="15.75">
      <c r="A16" s="18"/>
      <c r="B16" s="18"/>
      <c r="C16" s="56" t="s">
        <v>119</v>
      </c>
      <c r="D16" s="56"/>
      <c r="E16" s="83"/>
      <c r="F16" s="83"/>
      <c r="G16" s="83"/>
      <c r="H16" s="4"/>
      <c r="I16" s="4"/>
    </row>
    <row r="17" spans="1:9" ht="15.75">
      <c r="A17" s="26"/>
      <c r="B17" s="26"/>
      <c r="C17" s="65" t="s">
        <v>120</v>
      </c>
      <c r="D17" s="61" t="s">
        <v>117</v>
      </c>
      <c r="E17" s="83">
        <v>0</v>
      </c>
      <c r="F17" s="83">
        <v>54349.57215</v>
      </c>
      <c r="G17" s="127">
        <v>1696745.3374100002</v>
      </c>
      <c r="H17" s="4"/>
      <c r="I17" s="4"/>
    </row>
    <row r="18" spans="1:9" ht="15.75">
      <c r="A18" s="18"/>
      <c r="B18" s="18"/>
      <c r="C18" s="65" t="s">
        <v>120</v>
      </c>
      <c r="D18" s="56" t="s">
        <v>121</v>
      </c>
      <c r="E18" s="126">
        <v>0</v>
      </c>
      <c r="F18" s="83">
        <v>-162.622132</v>
      </c>
      <c r="G18" s="127">
        <v>80859.8284794</v>
      </c>
      <c r="H18" s="4"/>
      <c r="I18" s="13"/>
    </row>
    <row r="19" spans="1:9" ht="15.75">
      <c r="A19" s="18"/>
      <c r="B19" s="18"/>
      <c r="C19" s="61" t="s">
        <v>122</v>
      </c>
      <c r="D19" s="61"/>
      <c r="E19" s="126">
        <v>0</v>
      </c>
      <c r="F19" s="126">
        <v>0</v>
      </c>
      <c r="G19" s="83">
        <v>15539</v>
      </c>
      <c r="H19" s="4"/>
      <c r="I19" s="13"/>
    </row>
    <row r="20" spans="1:9" ht="16.5" thickBot="1">
      <c r="A20" s="18"/>
      <c r="B20" s="18"/>
      <c r="C20" s="56"/>
      <c r="D20" s="56"/>
      <c r="E20" s="118">
        <v>128464.98013999999</v>
      </c>
      <c r="F20" s="118">
        <v>93249.41815309862</v>
      </c>
      <c r="G20" s="118">
        <v>3453051.5980293998</v>
      </c>
      <c r="H20" s="4"/>
      <c r="I20" s="13"/>
    </row>
    <row r="21" spans="1:9" ht="16.5" thickTop="1">
      <c r="A21" s="18"/>
      <c r="B21" s="18"/>
      <c r="C21" s="56"/>
      <c r="D21" s="56"/>
      <c r="E21" s="87"/>
      <c r="F21" s="87"/>
      <c r="G21" s="111">
        <f>ROUND(G20-'[2]net assets'!$P$32,0)</f>
        <v>-1</v>
      </c>
      <c r="H21" s="4"/>
      <c r="I21" s="13"/>
    </row>
    <row r="22" spans="1:9" ht="15.75">
      <c r="A22" s="103" t="s">
        <v>108</v>
      </c>
      <c r="B22" s="4"/>
      <c r="C22" s="160" t="s">
        <v>148</v>
      </c>
      <c r="D22" s="161"/>
      <c r="E22" s="161"/>
      <c r="F22" s="161"/>
      <c r="G22" s="161"/>
      <c r="H22" s="161"/>
      <c r="I22" s="13"/>
    </row>
    <row r="23" spans="1:9" ht="57" customHeight="1">
      <c r="A23" s="103"/>
      <c r="B23" s="4"/>
      <c r="C23" s="162" t="s">
        <v>225</v>
      </c>
      <c r="D23" s="161"/>
      <c r="E23" s="161"/>
      <c r="F23" s="161"/>
      <c r="G23" s="161"/>
      <c r="H23" s="161"/>
      <c r="I23" s="13"/>
    </row>
    <row r="24" spans="1:9" ht="15.75">
      <c r="A24" s="103"/>
      <c r="B24" s="4"/>
      <c r="C24" s="101"/>
      <c r="D24" s="102"/>
      <c r="E24" s="102"/>
      <c r="F24" s="102"/>
      <c r="G24" s="102"/>
      <c r="H24" s="102"/>
      <c r="I24" s="13"/>
    </row>
    <row r="25" spans="1:8" ht="15">
      <c r="A25" s="63" t="s">
        <v>110</v>
      </c>
      <c r="B25" s="51"/>
      <c r="C25" s="139" t="s">
        <v>227</v>
      </c>
      <c r="D25" s="51"/>
      <c r="E25" s="51"/>
      <c r="F25" s="51"/>
      <c r="G25" s="51"/>
      <c r="H25" s="51"/>
    </row>
    <row r="26" spans="1:8" ht="15">
      <c r="A26" s="63"/>
      <c r="B26" s="51"/>
      <c r="C26" s="51"/>
      <c r="D26" s="51"/>
      <c r="E26" s="51"/>
      <c r="F26" s="51"/>
      <c r="G26" s="51"/>
      <c r="H26" s="51"/>
    </row>
    <row r="27" spans="1:8" ht="67.5" customHeight="1">
      <c r="A27" s="51"/>
      <c r="B27" s="51"/>
      <c r="C27" s="162" t="s">
        <v>221</v>
      </c>
      <c r="D27" s="162"/>
      <c r="E27" s="162"/>
      <c r="F27" s="162"/>
      <c r="G27" s="162"/>
      <c r="H27" s="162"/>
    </row>
    <row r="28" spans="1:8" ht="72.75" customHeight="1">
      <c r="A28" s="51"/>
      <c r="B28" s="51"/>
      <c r="C28" s="163" t="s">
        <v>222</v>
      </c>
      <c r="D28" s="164"/>
      <c r="E28" s="164"/>
      <c r="F28" s="164"/>
      <c r="G28" s="164"/>
      <c r="H28" s="164"/>
    </row>
    <row r="29" spans="1:2" ht="15">
      <c r="A29" s="51"/>
      <c r="B29" s="51"/>
    </row>
    <row r="30" spans="1:2" ht="15">
      <c r="A30" s="51"/>
      <c r="B30" s="51"/>
    </row>
    <row r="31" ht="15.75" customHeight="1"/>
    <row r="32" ht="15.75" customHeight="1"/>
    <row r="33" ht="15.75" customHeight="1"/>
  </sheetData>
  <mergeCells count="4">
    <mergeCell ref="C22:H22"/>
    <mergeCell ref="C27:H27"/>
    <mergeCell ref="C28:H28"/>
    <mergeCell ref="C23:H23"/>
  </mergeCells>
  <printOptions/>
  <pageMargins left="0.61" right="0.29" top="0.74" bottom="0.62" header="0" footer="0.38"/>
  <pageSetup fitToHeight="1" fitToWidth="1" horizontalDpi="180" verticalDpi="180" orientation="portrait" paperSize="9" r:id="rId2"/>
  <headerFooter alignWithMargins="0">
    <oddFooter>&amp;C&amp;"Garamond,Bold"&amp;12 6</oddFooter>
  </headerFooter>
  <drawing r:id="rId1"/>
</worksheet>
</file>

<file path=xl/worksheets/sheet7.xml><?xml version="1.0" encoding="utf-8"?>
<worksheet xmlns="http://schemas.openxmlformats.org/spreadsheetml/2006/main" xmlns:r="http://schemas.openxmlformats.org/officeDocument/2006/relationships">
  <dimension ref="A1:Y32"/>
  <sheetViews>
    <sheetView showGridLines="0" workbookViewId="0" topLeftCell="A1">
      <selection activeCell="C11" sqref="C11:H11"/>
    </sheetView>
  </sheetViews>
  <sheetFormatPr defaultColWidth="9.140625" defaultRowHeight="12.75"/>
  <cols>
    <col min="1" max="1" width="3.7109375" style="13" customWidth="1"/>
    <col min="2" max="2" width="1.7109375" style="13" customWidth="1"/>
    <col min="3" max="3" width="3.7109375" style="13" customWidth="1"/>
    <col min="4" max="4" width="33.7109375" style="13" customWidth="1"/>
    <col min="5" max="6" width="11.421875" style="13" customWidth="1"/>
    <col min="7" max="7" width="11.28125" style="13" customWidth="1"/>
    <col min="8" max="8" width="1.7109375" style="13" customWidth="1"/>
    <col min="9" max="9" width="14.7109375" style="13" customWidth="1"/>
    <col min="10" max="10" width="10.7109375" style="13" customWidth="1"/>
    <col min="11" max="11" width="1.7109375" style="13" customWidth="1"/>
    <col min="12" max="16384" width="9.140625" style="13" customWidth="1"/>
  </cols>
  <sheetData>
    <row r="1" ht="14.25">
      <c r="A1" s="100" t="s">
        <v>33</v>
      </c>
    </row>
    <row r="2" ht="15">
      <c r="A2" s="112" t="s">
        <v>1</v>
      </c>
    </row>
    <row r="3" spans="1:25" ht="15.75" customHeight="1">
      <c r="A3" s="51"/>
      <c r="B3" s="51"/>
      <c r="C3" s="51"/>
      <c r="D3" s="51"/>
      <c r="E3" s="51"/>
      <c r="F3" s="51"/>
      <c r="G3" s="51"/>
      <c r="H3" s="51"/>
      <c r="I3" s="4"/>
      <c r="J3" s="4"/>
      <c r="K3" s="4"/>
      <c r="L3" s="4"/>
      <c r="M3" s="4"/>
      <c r="N3" s="4"/>
      <c r="O3" s="4"/>
      <c r="P3" s="4"/>
      <c r="Q3" s="4"/>
      <c r="R3" s="4"/>
      <c r="S3" s="4"/>
      <c r="T3" s="4"/>
      <c r="U3" s="4"/>
      <c r="V3" s="4"/>
      <c r="W3" s="4"/>
      <c r="X3" s="4"/>
      <c r="Y3" s="4"/>
    </row>
    <row r="4" spans="1:8" ht="15.75" customHeight="1">
      <c r="A4" s="63" t="s">
        <v>123</v>
      </c>
      <c r="B4" s="51"/>
      <c r="C4" s="139" t="s">
        <v>176</v>
      </c>
      <c r="D4" s="51"/>
      <c r="E4" s="51"/>
      <c r="F4" s="51"/>
      <c r="G4" s="51"/>
      <c r="H4" s="51"/>
    </row>
    <row r="5" spans="2:8" ht="55.5" customHeight="1">
      <c r="B5" s="51"/>
      <c r="C5" s="167" t="s">
        <v>218</v>
      </c>
      <c r="D5" s="167"/>
      <c r="E5" s="167"/>
      <c r="F5" s="167"/>
      <c r="G5" s="167"/>
      <c r="H5" s="167"/>
    </row>
    <row r="6" spans="1:8" ht="15.75" customHeight="1">
      <c r="A6" s="51"/>
      <c r="B6" s="51"/>
      <c r="C6" s="109"/>
      <c r="D6" s="109"/>
      <c r="E6" s="109"/>
      <c r="F6" s="109"/>
      <c r="G6" s="109"/>
      <c r="H6" s="109"/>
    </row>
    <row r="7" spans="1:8" ht="15.75" customHeight="1">
      <c r="A7" s="63" t="s">
        <v>205</v>
      </c>
      <c r="B7" s="51"/>
      <c r="C7" s="169" t="s">
        <v>204</v>
      </c>
      <c r="D7" s="170"/>
      <c r="E7" s="170"/>
      <c r="F7" s="170"/>
      <c r="G7" s="170"/>
      <c r="H7" s="109"/>
    </row>
    <row r="8" spans="1:8" ht="33.75" customHeight="1">
      <c r="A8" s="51"/>
      <c r="B8" s="51"/>
      <c r="C8" s="167" t="s">
        <v>206</v>
      </c>
      <c r="D8" s="156"/>
      <c r="E8" s="156"/>
      <c r="F8" s="156"/>
      <c r="G8" s="156"/>
      <c r="H8" s="109"/>
    </row>
    <row r="9" spans="1:8" ht="15.75" customHeight="1">
      <c r="A9" s="51"/>
      <c r="B9" s="51"/>
      <c r="C9" s="168"/>
      <c r="D9" s="168"/>
      <c r="E9" s="168"/>
      <c r="F9" s="168"/>
      <c r="G9" s="168"/>
      <c r="H9" s="168"/>
    </row>
    <row r="10" spans="1:8" ht="15.75" customHeight="1">
      <c r="A10" s="63" t="s">
        <v>124</v>
      </c>
      <c r="B10" s="51"/>
      <c r="C10" s="89" t="s">
        <v>125</v>
      </c>
      <c r="D10" s="61"/>
      <c r="E10" s="51"/>
      <c r="F10" s="51"/>
      <c r="G10" s="51"/>
      <c r="H10" s="51"/>
    </row>
    <row r="11" spans="1:8" ht="84.75" customHeight="1">
      <c r="A11" s="51"/>
      <c r="B11" s="51"/>
      <c r="C11" s="165" t="s">
        <v>228</v>
      </c>
      <c r="D11" s="165"/>
      <c r="E11" s="165"/>
      <c r="F11" s="165"/>
      <c r="G11" s="165"/>
      <c r="H11" s="166"/>
    </row>
    <row r="12" spans="1:8" ht="15.75" customHeight="1">
      <c r="A12" s="63" t="s">
        <v>126</v>
      </c>
      <c r="B12" s="51"/>
      <c r="C12" s="75" t="s">
        <v>203</v>
      </c>
      <c r="D12" s="56"/>
      <c r="E12" s="62"/>
      <c r="F12" s="62"/>
      <c r="G12" s="62"/>
      <c r="H12" s="62"/>
    </row>
    <row r="13" spans="1:8" ht="15.75" customHeight="1">
      <c r="A13" s="63"/>
      <c r="B13" s="51"/>
      <c r="C13" s="56" t="s">
        <v>127</v>
      </c>
      <c r="D13" s="56"/>
      <c r="E13" s="62"/>
      <c r="F13" s="62"/>
      <c r="G13" s="62"/>
      <c r="H13" s="62"/>
    </row>
    <row r="14" spans="1:8" ht="15.75" customHeight="1">
      <c r="A14" s="63"/>
      <c r="B14" s="51"/>
      <c r="C14" s="56"/>
      <c r="D14" s="56"/>
      <c r="E14" s="62"/>
      <c r="F14" s="62"/>
      <c r="G14" s="62"/>
      <c r="H14" s="62"/>
    </row>
    <row r="15" spans="1:8" ht="15.75" customHeight="1">
      <c r="A15" s="51"/>
      <c r="B15" s="51"/>
      <c r="C15" s="56"/>
      <c r="D15" s="56"/>
      <c r="E15" s="62"/>
      <c r="F15" s="62"/>
      <c r="G15" s="62"/>
      <c r="H15" s="62"/>
    </row>
    <row r="16" spans="1:8" ht="15.75" customHeight="1">
      <c r="A16" s="63" t="s">
        <v>128</v>
      </c>
      <c r="B16" s="51"/>
      <c r="C16" s="75" t="s">
        <v>129</v>
      </c>
      <c r="D16" s="56"/>
      <c r="E16" s="62"/>
      <c r="F16" s="62"/>
      <c r="G16" s="62"/>
      <c r="H16" s="62"/>
    </row>
    <row r="17" spans="1:8" ht="15.75" customHeight="1">
      <c r="A17" s="51"/>
      <c r="B17" s="51"/>
      <c r="C17" s="56" t="s">
        <v>215</v>
      </c>
      <c r="D17" s="56"/>
      <c r="E17" s="62"/>
      <c r="F17" s="62"/>
      <c r="G17" s="62"/>
      <c r="H17" s="62"/>
    </row>
    <row r="18" spans="1:8" ht="15.75" customHeight="1">
      <c r="A18" s="51"/>
      <c r="B18" s="51"/>
      <c r="C18" s="54"/>
      <c r="D18" s="56"/>
      <c r="E18" s="62"/>
      <c r="F18" s="62"/>
      <c r="G18" s="62"/>
      <c r="H18" s="62"/>
    </row>
    <row r="19" spans="1:8" ht="15.75" customHeight="1">
      <c r="A19" s="76" t="s">
        <v>130</v>
      </c>
      <c r="B19" s="71"/>
      <c r="C19" s="57"/>
      <c r="D19" s="57"/>
      <c r="E19" s="56"/>
      <c r="F19" s="56"/>
      <c r="G19" s="56"/>
      <c r="H19" s="56"/>
    </row>
    <row r="20" spans="1:8" ht="15.75" customHeight="1">
      <c r="A20" s="57"/>
      <c r="B20" s="57"/>
      <c r="C20" s="76"/>
      <c r="D20" s="71"/>
      <c r="E20" s="56"/>
      <c r="F20" s="56"/>
      <c r="G20" s="56"/>
      <c r="H20" s="56"/>
    </row>
    <row r="21" spans="1:8" ht="15.75" customHeight="1">
      <c r="A21" s="57"/>
      <c r="B21" s="57"/>
      <c r="C21" s="76"/>
      <c r="D21" s="71"/>
      <c r="E21" s="56"/>
      <c r="F21" s="56"/>
      <c r="G21" s="56"/>
      <c r="H21" s="56"/>
    </row>
    <row r="22" spans="1:8" ht="15.75" customHeight="1">
      <c r="A22" s="57"/>
      <c r="B22" s="57"/>
      <c r="C22" s="76"/>
      <c r="D22" s="71"/>
      <c r="E22" s="56"/>
      <c r="F22" s="56"/>
      <c r="G22" s="56"/>
      <c r="H22" s="56"/>
    </row>
    <row r="23" spans="1:8" ht="15.75" customHeight="1">
      <c r="A23" s="57"/>
      <c r="B23" s="57"/>
      <c r="C23" s="76"/>
      <c r="D23" s="71"/>
      <c r="E23" s="56"/>
      <c r="F23" s="56"/>
      <c r="G23" s="56"/>
      <c r="H23" s="56"/>
    </row>
    <row r="24" spans="1:8" ht="15.75" customHeight="1">
      <c r="A24" s="76" t="s">
        <v>131</v>
      </c>
      <c r="B24" s="71"/>
      <c r="C24" s="57"/>
      <c r="D24" s="57"/>
      <c r="E24" s="77"/>
      <c r="F24" s="77"/>
      <c r="G24" s="77"/>
      <c r="H24" s="56"/>
    </row>
    <row r="25" spans="1:8" ht="15.75" customHeight="1">
      <c r="A25" s="57" t="s">
        <v>132</v>
      </c>
      <c r="B25" s="59"/>
      <c r="C25" s="57"/>
      <c r="D25" s="57"/>
      <c r="E25" s="77"/>
      <c r="F25" s="77"/>
      <c r="G25" s="77"/>
      <c r="H25" s="56"/>
    </row>
    <row r="26" spans="1:8" ht="15.75" customHeight="1">
      <c r="A26" s="57"/>
      <c r="B26" s="57"/>
      <c r="C26" s="57"/>
      <c r="D26" s="59"/>
      <c r="E26" s="57"/>
      <c r="F26" s="62"/>
      <c r="G26" s="62"/>
      <c r="H26" s="51"/>
    </row>
    <row r="27" spans="1:8" ht="15.75" customHeight="1">
      <c r="A27" s="148" t="s">
        <v>223</v>
      </c>
      <c r="B27" s="59"/>
      <c r="C27" s="57"/>
      <c r="D27" s="57"/>
      <c r="E27" s="57"/>
      <c r="F27" s="62"/>
      <c r="G27" s="62"/>
      <c r="H27" s="51"/>
    </row>
    <row r="28" ht="15.75" customHeight="1"/>
    <row r="29" ht="15.75" customHeight="1"/>
    <row r="30" spans="1:5" ht="15.75" customHeight="1">
      <c r="A30" s="21"/>
      <c r="C30" s="28"/>
      <c r="D30" s="34"/>
      <c r="E30" s="39"/>
    </row>
    <row r="31" ht="15.75" customHeight="1"/>
    <row r="32" ht="15.75" customHeight="1">
      <c r="G32" s="97" t="s">
        <v>19</v>
      </c>
    </row>
  </sheetData>
  <mergeCells count="5">
    <mergeCell ref="C11:H11"/>
    <mergeCell ref="C5:H5"/>
    <mergeCell ref="C9:H9"/>
    <mergeCell ref="C7:G7"/>
    <mergeCell ref="C8:G8"/>
  </mergeCells>
  <printOptions/>
  <pageMargins left="0.77" right="0.4" top="0.54" bottom="0.66" header="0" footer="0.39"/>
  <pageSetup horizontalDpi="180" verticalDpi="180" orientation="portrait" paperSize="9" r:id="rId2"/>
  <headerFooter alignWithMargins="0">
    <oddFooter>&amp;C&amp;"Garamond,Bold"&amp;12 7</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Liza</cp:lastModifiedBy>
  <cp:lastPrinted>2001-11-19T06:35:19Z</cp:lastPrinted>
  <dcterms:created xsi:type="dcterms:W3CDTF">1998-03-12T03:55:42Z</dcterms:created>
  <dcterms:modified xsi:type="dcterms:W3CDTF">2001-11-19T07:08:14Z</dcterms:modified>
  <cp:category/>
  <cp:version/>
  <cp:contentType/>
  <cp:contentStatus/>
</cp:coreProperties>
</file>